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F043_ACHATS\2_Travail\05_IFP SCHOOL\AFFAIRES\3_Affaires_IFP SCHOOL_JEROME ALAND\458666-26-SGX-RUE_Voyages et Sorties scolaires à IFP School\DCE pour relecture finale\V2\"/>
    </mc:Choice>
  </mc:AlternateContent>
  <xr:revisionPtr revIDLastSave="0" documentId="13_ncr:1_{4E565530-364C-46AE-8A60-DE70E8C390C4}" xr6:coauthVersionLast="47" xr6:coauthVersionMax="47" xr10:uidLastSave="{00000000-0000-0000-0000-000000000000}"/>
  <bookViews>
    <workbookView xWindow="28680" yWindow="-120" windowWidth="29040" windowHeight="15720" xr2:uid="{5582A43A-1139-4F24-B314-6F6B52493D6B}"/>
  </bookViews>
  <sheets>
    <sheet name="BPU" sheetId="3" r:id="rId1"/>
    <sheet name="DQE" sheetId="4" r:id="rId2"/>
  </sheets>
  <definedNames>
    <definedName name="_Toc163486857" localSheetId="0">BPU!#REF!</definedName>
    <definedName name="_Toc163486857" localSheetId="1">DQE!#REF!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4" l="1"/>
  <c r="M22" i="4"/>
  <c r="P22" i="4" s="1"/>
  <c r="N12" i="3"/>
  <c r="O12" i="4"/>
  <c r="Q12" i="4"/>
  <c r="N38" i="3"/>
  <c r="O38" i="4" s="1"/>
  <c r="Q38" i="4" s="1"/>
  <c r="N13" i="3"/>
  <c r="N14" i="3"/>
  <c r="O14" i="4" s="1"/>
  <c r="Q14" i="4" s="1"/>
  <c r="N15" i="3"/>
  <c r="O15" i="4" s="1"/>
  <c r="Q15" i="4" s="1"/>
  <c r="N16" i="3"/>
  <c r="O16" i="4" s="1"/>
  <c r="Q16" i="4" s="1"/>
  <c r="N17" i="3"/>
  <c r="O17" i="4" s="1"/>
  <c r="Q17" i="4" s="1"/>
  <c r="N18" i="3"/>
  <c r="O18" i="4" s="1"/>
  <c r="Q18" i="4" s="1"/>
  <c r="N19" i="3"/>
  <c r="O19" i="4" s="1"/>
  <c r="Q19" i="4" s="1"/>
  <c r="N20" i="3"/>
  <c r="O20" i="4" s="1"/>
  <c r="Q20" i="4" s="1"/>
  <c r="N21" i="3"/>
  <c r="O21" i="4" s="1"/>
  <c r="Q21" i="4" s="1"/>
  <c r="N22" i="3"/>
  <c r="O22" i="4" s="1"/>
  <c r="N23" i="3"/>
  <c r="O23" i="4" s="1"/>
  <c r="Q23" i="4" s="1"/>
  <c r="N24" i="3"/>
  <c r="O24" i="4" s="1"/>
  <c r="Q24" i="4" s="1"/>
  <c r="N25" i="3"/>
  <c r="O25" i="4" s="1"/>
  <c r="Q25" i="4" s="1"/>
  <c r="N26" i="3"/>
  <c r="O26" i="4" s="1"/>
  <c r="Q26" i="4" s="1"/>
  <c r="N27" i="3"/>
  <c r="O27" i="4" s="1"/>
  <c r="Q27" i="4" s="1"/>
  <c r="N28" i="3"/>
  <c r="O28" i="4" s="1"/>
  <c r="Q28" i="4" s="1"/>
  <c r="N29" i="3"/>
  <c r="O29" i="4" s="1"/>
  <c r="Q29" i="4" s="1"/>
  <c r="N30" i="3"/>
  <c r="O30" i="4" s="1"/>
  <c r="Q30" i="4" s="1"/>
  <c r="N31" i="3"/>
  <c r="O31" i="4" s="1"/>
  <c r="Q31" i="4" s="1"/>
  <c r="N32" i="3"/>
  <c r="O32" i="4" s="1"/>
  <c r="Q32" i="4" s="1"/>
  <c r="N33" i="3"/>
  <c r="O33" i="4" s="1"/>
  <c r="Q33" i="4" s="1"/>
  <c r="N34" i="3"/>
  <c r="O34" i="4" s="1"/>
  <c r="Q34" i="4" s="1"/>
  <c r="N35" i="3"/>
  <c r="O35" i="4" s="1"/>
  <c r="Q35" i="4" s="1"/>
  <c r="N36" i="3"/>
  <c r="O36" i="4" s="1"/>
  <c r="Q36" i="4" s="1"/>
  <c r="N37" i="3"/>
  <c r="O37" i="4" s="1"/>
  <c r="Q37" i="4" s="1"/>
  <c r="O13" i="4"/>
  <c r="Q13" i="4" s="1"/>
  <c r="N13" i="4"/>
  <c r="N14" i="4"/>
  <c r="N15" i="4"/>
  <c r="N16" i="4"/>
  <c r="N17" i="4"/>
  <c r="N18" i="4"/>
  <c r="N19" i="4"/>
  <c r="N20" i="4"/>
  <c r="N21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12" i="4"/>
  <c r="M13" i="4"/>
  <c r="P13" i="4" s="1"/>
  <c r="M14" i="4"/>
  <c r="P14" i="4" s="1"/>
  <c r="M15" i="4"/>
  <c r="M16" i="4"/>
  <c r="P16" i="4" s="1"/>
  <c r="M17" i="4"/>
  <c r="M18" i="4"/>
  <c r="P18" i="4" s="1"/>
  <c r="M19" i="4"/>
  <c r="P19" i="4" s="1"/>
  <c r="M20" i="4"/>
  <c r="P20" i="4" s="1"/>
  <c r="M21" i="4"/>
  <c r="P21" i="4" s="1"/>
  <c r="M23" i="4"/>
  <c r="P23" i="4" s="1"/>
  <c r="M24" i="4"/>
  <c r="P24" i="4" s="1"/>
  <c r="M25" i="4"/>
  <c r="P25" i="4" s="1"/>
  <c r="M26" i="4"/>
  <c r="P26" i="4" s="1"/>
  <c r="M27" i="4"/>
  <c r="P27" i="4" s="1"/>
  <c r="M28" i="4"/>
  <c r="P28" i="4" s="1"/>
  <c r="M29" i="4"/>
  <c r="P29" i="4" s="1"/>
  <c r="M30" i="4"/>
  <c r="P30" i="4" s="1"/>
  <c r="M31" i="4"/>
  <c r="P31" i="4" s="1"/>
  <c r="M32" i="4"/>
  <c r="P32" i="4" s="1"/>
  <c r="M33" i="4"/>
  <c r="P33" i="4" s="1"/>
  <c r="M34" i="4"/>
  <c r="P34" i="4" s="1"/>
  <c r="M35" i="4"/>
  <c r="P35" i="4" s="1"/>
  <c r="M36" i="4"/>
  <c r="P36" i="4" s="1"/>
  <c r="M37" i="4"/>
  <c r="P37" i="4" s="1"/>
  <c r="M38" i="4"/>
  <c r="P38" i="4" s="1"/>
  <c r="M12" i="4"/>
  <c r="P12" i="4" s="1"/>
  <c r="P15" i="4"/>
  <c r="P17" i="4"/>
  <c r="P39" i="4" l="1"/>
  <c r="Q22" i="4"/>
  <c r="Q40" i="4" s="1"/>
</calcChain>
</file>

<file path=xl/sharedStrings.xml><?xml version="1.0" encoding="utf-8"?>
<sst xmlns="http://schemas.openxmlformats.org/spreadsheetml/2006/main" count="523" uniqueCount="111">
  <si>
    <t>Unité de prix</t>
  </si>
  <si>
    <t>Point de Départ et de Retour</t>
  </si>
  <si>
    <t>Destination</t>
  </si>
  <si>
    <t>Déroulé de la sortie scolaire</t>
  </si>
  <si>
    <t>Nombre de participants</t>
  </si>
  <si>
    <t>Taux de Taxes applicables en %</t>
  </si>
  <si>
    <t>IFP School - 228-232 Av. Napoléon Bonaparte, 92500 Rueil-Malmaison</t>
  </si>
  <si>
    <t>N°sortie scolaire</t>
  </si>
  <si>
    <t>Centre</t>
  </si>
  <si>
    <t>Programme</t>
  </si>
  <si>
    <t>GEOER</t>
  </si>
  <si>
    <t>STSE</t>
  </si>
  <si>
    <t>CEME</t>
  </si>
  <si>
    <t>ENM</t>
  </si>
  <si>
    <t>PEPD</t>
  </si>
  <si>
    <t>EMME</t>
  </si>
  <si>
    <t>MMD</t>
  </si>
  <si>
    <t>PRO</t>
  </si>
  <si>
    <t>PEC</t>
  </si>
  <si>
    <t>ENEP GHE</t>
  </si>
  <si>
    <t>ENEP RAFF</t>
  </si>
  <si>
    <t>HYDEN</t>
  </si>
  <si>
    <t>MOT</t>
  </si>
  <si>
    <t>PWT</t>
  </si>
  <si>
    <t>Modules transverses regroupant plusieurs programmes</t>
  </si>
  <si>
    <t>SMP Energies - 1 Rue Jean Baptiste Clément, 92290
Châtenay-Malabry</t>
  </si>
  <si>
    <t xml:space="preserve">Agence International
de l’Energie - 9 Rue de la Fédération, 75015 Paris </t>
  </si>
  <si>
    <t>SLB - 1 Rue Henri Becquerel, 92140 Clamart</t>
  </si>
  <si>
    <t xml:space="preserve">Usine Renault de Flins - Boulevard Pierre Lefaucheux, 78415 Aubergenville </t>
  </si>
  <si>
    <t>Bateaux-Mouches - Pont de l'Alma, Port de la Conférence, 75008 Paris</t>
  </si>
  <si>
    <t>Bistrot Là-Haut - 70 Avenue Franklin Roosevelt, 92150 Suresnes</t>
  </si>
  <si>
    <t>Air Liquide - Innovation Campus Paris aux Loges-en-Josas, 1 chemin de la porte des Loges, 78350 Les Loges-en-Josas</t>
  </si>
  <si>
    <t>Société des Transports Pétroliers par Pipeline (TRAPIL) - 1 Rue Charles Edouard Jeanneret, 78300 Poissy</t>
  </si>
  <si>
    <t>Gesip - Centre Vernon, Route de la Chapelle Réanville Saint Just, 27950 Saint-Marcel</t>
  </si>
  <si>
    <t>BioNorrois - 76740 Fontaine-le-Dun / ExxonMobil Chemical France -
Plateforme de Gravenchon Avenue du Président Kennedy, BP 76330 Port Jérôme sur Seine</t>
  </si>
  <si>
    <t>Exxonmobil Chemical France - Plateforme de Gravenchon Avenue du
Président Kennedy - BP 76330 Pot Jérôme sur Seine</t>
  </si>
  <si>
    <t>OP Mobility Alphatech - ZAC du Bois de Plaisance, 214 Av. de la Mare Gessart, 60280 Venette</t>
  </si>
  <si>
    <t>Alpine RACING - 1 à 15 avenue du Président Kennedy, 91177 Viry Châtillon</t>
  </si>
  <si>
    <t>Nidec PSA emotors - 212 Boulevard Pelletier, 78955 Carrières-sous-Poissy</t>
  </si>
  <si>
    <t>Stellantis - Site de production de Poissy, 45 Rue Jean Pierre Timbaud, 78300 Poissy</t>
  </si>
  <si>
    <t>Emitech - 4 allée de la Rhubarbe, 78260 Achères</t>
  </si>
  <si>
    <t>Centre technique d'essais Renault - 1 Allée Cornuel, 91510 Lardy</t>
  </si>
  <si>
    <t>Technocentre Renault - 1 avenue du Golf, 78084 Guyancourt</t>
  </si>
  <si>
    <t>Usine Renault de Cléon - 105 BP, 76410 Cléon</t>
  </si>
  <si>
    <t>SOGEPP dépôt pétrolier de Gennevilliers - Rte du Bassin, Numéro 6, 92230 Gennevilliers</t>
  </si>
  <si>
    <t>GESIP Plateau Technique du CNPP - Route de la Chapelle Réanville Saint Just, 27950 Saint-Marcel</t>
  </si>
  <si>
    <t>FEV France SAS - 11 Rue Denis Papin, 78190 Trappes</t>
  </si>
  <si>
    <t>FUELLING AVIATION SERVICE - 3 Rue des Vignes, 93290 Tremblay-en-France</t>
  </si>
  <si>
    <t>Usine Chevron - Route du pont VIII, 76700 Gonfreville-l'Orcher</t>
  </si>
  <si>
    <t>novembre</t>
  </si>
  <si>
    <t>octobre</t>
  </si>
  <si>
    <t>octobre ou novembre</t>
  </si>
  <si>
    <t>septembre</t>
  </si>
  <si>
    <t>janvier</t>
  </si>
  <si>
    <t>mai</t>
  </si>
  <si>
    <t>décembre</t>
  </si>
  <si>
    <t>janvier ou février</t>
  </si>
  <si>
    <t>juin</t>
  </si>
  <si>
    <t>avril</t>
  </si>
  <si>
    <t>12h45 : Mise en place de l’autocar devant l’établissement scolaire
13h00 : Départ de l’autocar pour se rendre sur le site de SMP Energies                                                                                                    Vers 13h30 : Arrivée sur le site (Aller simple sans retour)</t>
  </si>
  <si>
    <t>12h45 : Mise en place de l’autocar devant l’établissement scolaire
13h00 : Départ de l’autocar pour se rendre sur le site de SMP Energies                                                                                                   Vers 13h30 : Arrivée sur le site (Aller simple sans retour)</t>
  </si>
  <si>
    <t xml:space="preserve">12h45 : Mise en place de l’autocar devant l’établissement scolaire
13h00 : Départ de l’autocar en direction de l’Agence Internationale de l’Energie (AIE) à Paris                                                               13h40 : Arrivée à l’Agence Internationale de l’Energie (AIE)
Après-midi à la charge des participants
17h15 : Reprise de l’autocar + trajet en direction de l’établissement scolaire                                                                                           18h00 : Arrivée devant l'établissement scolaire et fin de service.                                                                                                                                                           OU                                                                                                                                                                                                                                                                07h45 : Mise en place de l’autocar devant l’établissement scolaire                                                                                                             08h00 : Départ de l’autocar en direction de l’Agence Internationale de l’Energie (AIE) à Paris                                                               09h00 : Arrivée à l’Agence Internationale de l’Energie (AIE)
12h15 : Reprise de l’autocar + trajet en direction de l’établissement scolaire                                                                                           12h45 : Arrivée devant l'établissement scolaire et fin de service.                                                                                                                                                          </t>
  </si>
  <si>
    <t>12h00 : Mise en place de l’autocar devant l’établissement scolaire
12h15 : Départ de l’autocar pour se rendre sur le site de SLB                                                                                                                           Vers 12h45 : Arrivée sur le site (Aller simple sans retour)</t>
  </si>
  <si>
    <t xml:space="preserve">13h00 : Mise en place de l’autocar devant l’établissement scolaire
13h30 : Départ de l’autocar en direction du site AIR LIQUIDE                                                                                                                      14h00 : Arrivée à AIR LIQUIDE Innovation Campus Paris aux Loges-en-Josas
Après-midi à la charge des participants
17h00 : Reprise de l’autocar + trajet en direction de l’établissement scolaire                                                                                           17h30 : Arrivée devant l'établissement scolaire et fin de service.                                                                                                                                                          </t>
  </si>
  <si>
    <t xml:space="preserve">12h00 : Mise en place de l’autocar devant l’établissement scolaire
12h30 : Départ de l’autocar pour le GESIP                                                                                                                                                                         13h30 : Arrivée au GESIP
Après-midi à la charge des participants
17h30 : Reprise de l’autocar + trajet en direction de l’établissement scolaire                                                                                           18h45 : Arrivée devant l'établissement scolaire et fin de service.                                                                                                                                                          </t>
  </si>
  <si>
    <t>07h15 : Mise en place de l’autocar devant l’établissement scolaire
07h30 : Départ de l’autocar + route
10h00 : Arrivée sur le site 1 (BioNorrois)
De 10h00 à 11h30 : Visite du site
11h30 : Prise en charge de l’autocar + transfert vers le restaurant “La Table du Dun”
De 12h00 à 13h30 : déjeuner à la charge des participants
13h30 : Départ de l’autocar + route en direction du site 2 (ExxonMobil Chemical France)
17h30 : Reprise de l’autocar + route en direction de l’établissement scolaire                                                                                             19h30 : Arrivée devant l'établissement scolaire et fin de service.</t>
  </si>
  <si>
    <t>07h15 : Mise en place de l'autocar devant l’établissement scolaire                                                                                                                                                             07h30 : Départ de l'autocar
09h20 : Arrivée site Exxonmobil Chemical France
Visite du site Exxonmobil Chemical France
Déjeuner à la charge des participants
16h00 : Prise en charge de l’autocar + route du retour en direction de l’établissement scolaire                                                                   18h00 : Arrivée devant l'établissement scolaire et fin de service.</t>
  </si>
  <si>
    <t>07h00 : Mise en place de l’autocar devant l’établissement scolaire
07h15 : Départ de l’autocar
09h00 : Arrivée à OPmobility Alphatech
18h00 : Prise en charge de l’autocar + route en direction de l’établissement scolaire
20h00 : Arrivée devant l’établissement scolaire et fin de service.</t>
  </si>
  <si>
    <t>12h00 : Mise en place de l’autocar devant l’établissement scolaire                                                                                                            12h30 : Départ de l'établissement scolaire + route en direction de GESIP - Centre de Vernon
13h30 : Arrivée sur le site GESIP
17h30 : Prise en charge de l’autocar + route du retour en direction de l’établissement scolaire                                                            18h30 : Arrivée devant l'établissement scolaire et fin de service.</t>
  </si>
  <si>
    <t>12h00 : Mise en place de l’autocar devant l’établissement scolaire
12h15 : Départ de l’autocar
Arrivée prévue pour 13h30 sur site Alpine de Viry Châtillon
17h00 : Reprise du groupe chez Alpine
18h30 : Arrivée devant l’établissement scolaire et fin de service.</t>
  </si>
  <si>
    <t>13h00 : Mise en place de l’autocar devant l’établissement scolaire
13h15 : Départ de l’autocar + route en direction du site de EMotors à Carrières-sous-Poissy
14h00 : Arrivée chez Emotors
17h30 : Reprise du groupe chez EMotors + route en direction de l’établissement scolaire                                                                      18h10 : Arrivée devant établissement scolaire et fin de service.</t>
  </si>
  <si>
    <t>12h40 : Mise en place de l’autocar devant l’établissement scolaire
13h00 : Départ de l’autocar + route
Vers 14h00 : Arrivée à Stellantis (site de production de Poissy)
16h30 : Prise en charge de l’autocar + route en direction de l’établissement scolaire                                                                          17h30 : Arrivée devant l'établissement scolaire et fin de service.                                                                                                                                                 OU                                                                                                                                                                                                                                
08h15 : Mise en place de l’autocar devant l’établissement scolaire
08h30 : Départ de l’autocar + route
Vers 09h30 : Arrivée à Stellantis (site de production de Poissy)
12h00 : Prise en charge de l’autocar + route en direction de l’établissement scolaire                                                                          13h00 : Arrivée devant l'établissement scolaire et fin de service.</t>
  </si>
  <si>
    <t>13h00 : Mise en place de l’autocar devant l’établissement scolaire
13h15 : Départ de l’autocar + route
Vers 13h50 : Arrivée sur le site de Emitech
17h30 : Prise en charge de l’autocar + route en direction de l’établissement scolaire                                                                                  18h15 : Arrivée devant l'établissement scolaire et fin de service.</t>
  </si>
  <si>
    <t>12h00 : Mise en place de l’autocar devant l’établissement scolaire
12h25 : Départ de l’autocar + route
Vers 13h30 : Arrivée à Centre technique d'essais Renault Lardy
17h00 : Prise en charge de l’autocar + route en direction de l’établissement scolaire                                                                               18h00 : Arrivée devant l'établissement scolaire et fin de service.</t>
  </si>
  <si>
    <t>12h00 : Mise en place de l’autocar devant l’établissement scolaire                                                                                                             12h30 : Départ de l’établissement scolaire
13h30 : Arrivée au Technocentre Renault Guyancourt
17h00 : Reprise du groupe en autocar + départ en direction de l’établissement scolaire
Vers 18h00 : Arrivée devant l’établissement scolaire et fin de service.</t>
  </si>
  <si>
    <t>07h30 : Mise en place de l’autocar devant l’établissement scolaire                                                                                                             07h45 : Départ de l’établissement scolaire
09h15 : Arrivée à l'Usine Renault de Cléon
13h30 : Reprise du groupe en autocar + départ en direction de l’établissement scolaire
Vers 15h00 : Arrivée devant l’établissement scolaire et fin de service.</t>
  </si>
  <si>
    <t>08h00 : Mise en place de l’autocar devant l’établissement scolaire                                                                                                           08h15 : Départ de l’établissement scolaire + route en direction dépôt pétrolier SOGEPP à Gennevilliers
09h00 : Arrivée sur le site
11h30 : Prise en charge de l’autocar + route du retour en direction de l’établissement scolaire                                                               12h15 : Arrivée devant l'établissement scolaire et fin de service.</t>
  </si>
  <si>
    <t>12h00 : Mise en place de l’autocar devant l’établissement scolaire                                                                                                            12h30 : Départ de l'établissement scolaire + route en direction de GESIP - Centre de Vernon
13h30 : Arrivée sur le site GESIP
17h45 : Prise en charge de l’autocar + route du retour en direction de l’établissement scolaire                                                            18h45 : Arrivée devant l'établissement scolaire et fin de service.</t>
  </si>
  <si>
    <t>12h20 : Mise en place de l’autocar devant l’établissement scolaire                                                                                                           12h40 : Départ de l’établissement scolaire + route en direction du site de FEV à Trappes                                                                             13h10 : Arrivée sur le site de FEV
16h00 : Prise en charge de l’autocar + route du retour en direction de l’établissement scolaire                                                                       16h30 : Arrivée devant l'établissement scolaire et fin de service.</t>
  </si>
  <si>
    <t>07h15 : Mise en place de l’autocar devant l’établissement scolaire
07h30 : Départ de l’autocar en direction de l’Usine Chevron à Gonfreville l’Orcher (76)
Arrivée vers 10h30
Journée et déjeuner à la charge des participants (l’autocar n’est pas à disposition la journée)
16h15 : Départ de l’autocar + route du retour
Vers 19h00 : Arrivée devant l’établissement scolaire et fin de service.</t>
  </si>
  <si>
    <t>18 à 20</t>
  </si>
  <si>
    <t>25 à 30</t>
  </si>
  <si>
    <t>35 à 40</t>
  </si>
  <si>
    <t>40 à 45</t>
  </si>
  <si>
    <t>30 à 35</t>
  </si>
  <si>
    <t>35 à 45</t>
  </si>
  <si>
    <t>20 à 25</t>
  </si>
  <si>
    <t>15 à 20</t>
  </si>
  <si>
    <t>Lot 2 - Transport des élèves et accompagnants dans le cadre de sorties scolaires en France organisées à IFP School</t>
  </si>
  <si>
    <t>Consultation achat IFPEN N° 458666-26-SGX-RUE | Voyages et Sorties scolaires à IFP School</t>
  </si>
  <si>
    <t>DETAIL QUANTITATIF ESTIMATIF (DQE)</t>
  </si>
  <si>
    <t>Quantité</t>
  </si>
  <si>
    <t>MONTANT ANNUEL DES PRESTATIONS DE TRANSPORT (EN EUROS HORS TAXES)</t>
  </si>
  <si>
    <t>MONTANT ANNUEL DES PRESTATIONS DE TRANSPORT (EN EUROS TOUTES TAXES COMPRISES)</t>
  </si>
  <si>
    <t>Immobilisation de l'autocar pour IFP School durant la sortie scolaire de la prise en charge jusqu'au retour à l'école (Oui ou Non)</t>
  </si>
  <si>
    <t>OUI</t>
  </si>
  <si>
    <t>8h00 : Mise en place de l’autocar devant l’établissement scolaire 
8h15 : départ de l'autocar pour le site de Trapil à Poissy
8h55 : Arrivée sur le site de Trapil à Poissy
Matinée à la charge des participants
11h30 : Départ du site de Trapil à Poissy
12h15 : Retour à IFP School</t>
  </si>
  <si>
    <t>18h00 : Mise en place de l’autocar devant l’établissement scolaire
18h30 : Départ de l’autocar pour « Bateaux-Mouches, Pont de l'Alma, Port de la Conférence, 75008 Paris »
19h15 : Arrivée « Bateaux-Mouches, Pont de l'Alma, Port de la Conférence, 75008 Paris »
23H00 : Départ « Bateaux-Mouches, Pont de l'Alma, Port de la Conférence, 75008 Paris » pour retour sur Rueil
23H45 : Arrivée à IFP School</t>
  </si>
  <si>
    <t>mars</t>
  </si>
  <si>
    <t>18h45 : Mise en place de l’autocar devant l’établissement scolaire
19h00 : Départ de l’autocar pour « Bistrot Là-Haut , 70 Av. Franklin Roosevelt, 92150 Suresnes»
19h15 : Arrivée « Bistrot Là-Haut , 70 Av. Franklin Roosevelt, 92150 Suresnes »
22H30 : Départ « Bistrot Là-Haut , 70 Av. Franklin Roosevelt, 92150 Suresnes » pour retour sur Rueil
23H00 : Arrivée à IFP School</t>
  </si>
  <si>
    <t>07h30 : Mise en place de l'autocar devant l'établissement scolaire                                                                                                                07h40 : Départ de l’établissement scolaire
09h30 : Arrivée au FUELLING AVIATION SERVICE (FAS)
12h15 : Reprise du groupe en autocar + départ en direction de l’établissement scolaire
Vers 13h30 : Arrivée devant l’établissement scolaire et fin de service.</t>
  </si>
  <si>
    <t>07h30 : Mise en place de l’autocar devant l’établissement scolaire
07h45 : Départ de l’autocar en direction de Usine Renault de Flins, Bd Pierre Lefaucheux, 78415 Aubergenville
08h30 : Arrivée à Aubergenville
Journée et déjeuner à la charge des participants
16h30 : Départ du site
17h30 : Arrivée devant l'établissement scolaire</t>
  </si>
  <si>
    <t>Exxonmobil Chemical France - Plateforme de Gravenchon Avenue du Président Kennedy - BP 76330 Pot Jérôme sur Seine</t>
  </si>
  <si>
    <t>Période de l'année prévisionnelle de réalisation de la sortie scolaire</t>
  </si>
  <si>
    <t>NON, uniquement pour les trajets indiqués dans le déroulé</t>
  </si>
  <si>
    <t>unité</t>
  </si>
  <si>
    <t>Montant total (en euros hors taxes)</t>
  </si>
  <si>
    <t>Montant total (en euros toutes taxes comprises)</t>
  </si>
  <si>
    <t>Prix unitaire (en euros hors taxes) de la prestation de transport définie pour la sortie scolaire</t>
  </si>
  <si>
    <t>Prix unitaire (en euros toutes taxes comprises) de la prestation de transport définie pour la sortie scolaire</t>
  </si>
  <si>
    <t>BORDEREAU DES PRIX UNITAIRES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</si>
</sst>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/>
    </xf>
    <xf numFmtId="17" fontId="5" fillId="0" borderId="1" xfId="0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 wrapText="1"/>
    </xf>
    <xf numFmtId="10" fontId="0" fillId="6" borderId="1" xfId="0" applyNumberForma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7091F-BD1F-4B31-BB16-B19BC71C2A64}">
  <dimension ref="B2:N38"/>
  <sheetViews>
    <sheetView tabSelected="1" zoomScale="90" zoomScaleNormal="90" workbookViewId="0">
      <selection activeCell="B1" sqref="B1"/>
    </sheetView>
  </sheetViews>
  <sheetFormatPr baseColWidth="10" defaultRowHeight="14.5" x14ac:dyDescent="0.35"/>
  <cols>
    <col min="1" max="1" width="2.6328125" customWidth="1"/>
    <col min="2" max="2" width="17.26953125" customWidth="1"/>
    <col min="3" max="3" width="21.7265625" customWidth="1"/>
    <col min="4" max="4" width="20.90625" customWidth="1"/>
    <col min="5" max="5" width="33.81640625" customWidth="1"/>
    <col min="6" max="6" width="35.36328125" customWidth="1"/>
    <col min="7" max="7" width="88.26953125" customWidth="1"/>
    <col min="8" max="8" width="59.7265625" customWidth="1"/>
    <col min="9" max="9" width="52.6328125" customWidth="1"/>
    <col min="10" max="11" width="25.453125" customWidth="1"/>
    <col min="12" max="12" width="46.1796875" customWidth="1"/>
    <col min="13" max="13" width="33.54296875" customWidth="1"/>
    <col min="14" max="14" width="47.54296875" style="2" customWidth="1"/>
  </cols>
  <sheetData>
    <row r="2" spans="2:14" ht="14.5" customHeight="1" x14ac:dyDescent="0.35">
      <c r="B2" s="26" t="s">
        <v>89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2:14" ht="14.5" customHeight="1" x14ac:dyDescent="0.3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2:14" ht="14.5" customHeight="1" x14ac:dyDescent="0.35"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2:14" ht="14.5" customHeight="1" x14ac:dyDescent="0.35">
      <c r="B5" s="26" t="s">
        <v>88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2:14" ht="14.5" customHeight="1" x14ac:dyDescent="0.35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8" spans="2:14" ht="14.5" customHeight="1" x14ac:dyDescent="0.35">
      <c r="B8" s="27" t="s">
        <v>110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2:14" ht="14.5" customHeight="1" x14ac:dyDescent="0.35"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1" spans="2:14" s="2" customFormat="1" ht="43.5" customHeight="1" x14ac:dyDescent="0.35">
      <c r="B11" s="7" t="s">
        <v>7</v>
      </c>
      <c r="C11" s="7" t="s">
        <v>8</v>
      </c>
      <c r="D11" s="7" t="s">
        <v>9</v>
      </c>
      <c r="E11" s="6" t="s">
        <v>1</v>
      </c>
      <c r="F11" s="6" t="s">
        <v>2</v>
      </c>
      <c r="G11" s="6" t="s">
        <v>3</v>
      </c>
      <c r="H11" s="7" t="s">
        <v>94</v>
      </c>
      <c r="I11" s="7" t="s">
        <v>103</v>
      </c>
      <c r="J11" s="6" t="s">
        <v>4</v>
      </c>
      <c r="K11" s="7" t="s">
        <v>0</v>
      </c>
      <c r="L11" s="7" t="s">
        <v>108</v>
      </c>
      <c r="M11" s="7" t="s">
        <v>5</v>
      </c>
      <c r="N11" s="7" t="s">
        <v>109</v>
      </c>
    </row>
    <row r="12" spans="2:14" s="1" customFormat="1" ht="66.5" customHeight="1" x14ac:dyDescent="0.35">
      <c r="B12" s="4">
        <v>1</v>
      </c>
      <c r="C12" s="4" t="s">
        <v>10</v>
      </c>
      <c r="D12" s="4" t="s">
        <v>11</v>
      </c>
      <c r="E12" s="9" t="s">
        <v>6</v>
      </c>
      <c r="F12" s="10" t="s">
        <v>25</v>
      </c>
      <c r="G12" s="16" t="s">
        <v>59</v>
      </c>
      <c r="H12" s="14" t="s">
        <v>104</v>
      </c>
      <c r="I12" s="15" t="s">
        <v>49</v>
      </c>
      <c r="J12" s="3" t="s">
        <v>80</v>
      </c>
      <c r="K12" s="3" t="s">
        <v>105</v>
      </c>
      <c r="L12" s="24">
        <v>0</v>
      </c>
      <c r="M12" s="25">
        <v>0</v>
      </c>
      <c r="N12" s="5">
        <f>L12*(1+M12)</f>
        <v>0</v>
      </c>
    </row>
    <row r="13" spans="2:14" ht="73.5" customHeight="1" x14ac:dyDescent="0.35">
      <c r="B13" s="4">
        <v>2</v>
      </c>
      <c r="C13" s="4" t="s">
        <v>12</v>
      </c>
      <c r="D13" s="4" t="s">
        <v>13</v>
      </c>
      <c r="E13" s="9" t="s">
        <v>6</v>
      </c>
      <c r="F13" s="10" t="s">
        <v>25</v>
      </c>
      <c r="G13" s="16" t="s">
        <v>60</v>
      </c>
      <c r="H13" s="14" t="s">
        <v>104</v>
      </c>
      <c r="I13" s="10" t="s">
        <v>50</v>
      </c>
      <c r="J13" s="3" t="s">
        <v>82</v>
      </c>
      <c r="K13" s="3" t="s">
        <v>105</v>
      </c>
      <c r="L13" s="24">
        <v>0</v>
      </c>
      <c r="M13" s="25">
        <v>0</v>
      </c>
      <c r="N13" s="5">
        <f t="shared" ref="N13:N37" si="0">L13*(1+M13)</f>
        <v>0</v>
      </c>
    </row>
    <row r="14" spans="2:14" ht="68.5" customHeight="1" x14ac:dyDescent="0.35">
      <c r="B14" s="4">
        <v>3</v>
      </c>
      <c r="C14" s="4" t="s">
        <v>10</v>
      </c>
      <c r="D14" s="4" t="s">
        <v>14</v>
      </c>
      <c r="E14" s="9" t="s">
        <v>6</v>
      </c>
      <c r="F14" s="10" t="s">
        <v>25</v>
      </c>
      <c r="G14" s="16" t="s">
        <v>60</v>
      </c>
      <c r="H14" s="14" t="s">
        <v>104</v>
      </c>
      <c r="I14" s="10" t="s">
        <v>51</v>
      </c>
      <c r="J14" s="3" t="s">
        <v>81</v>
      </c>
      <c r="K14" s="3" t="s">
        <v>105</v>
      </c>
      <c r="L14" s="24">
        <v>0</v>
      </c>
      <c r="M14" s="25">
        <v>0</v>
      </c>
      <c r="N14" s="5">
        <f t="shared" si="0"/>
        <v>0</v>
      </c>
    </row>
    <row r="15" spans="2:14" ht="116" customHeight="1" x14ac:dyDescent="0.35">
      <c r="B15" s="4">
        <v>4</v>
      </c>
      <c r="C15" s="4" t="s">
        <v>12</v>
      </c>
      <c r="D15" s="4" t="s">
        <v>15</v>
      </c>
      <c r="E15" s="9" t="s">
        <v>6</v>
      </c>
      <c r="F15" s="10" t="s">
        <v>26</v>
      </c>
      <c r="G15" s="16" t="s">
        <v>61</v>
      </c>
      <c r="H15" s="14" t="s">
        <v>104</v>
      </c>
      <c r="I15" s="10" t="s">
        <v>52</v>
      </c>
      <c r="J15" s="3" t="s">
        <v>83</v>
      </c>
      <c r="K15" s="3" t="s">
        <v>105</v>
      </c>
      <c r="L15" s="24">
        <v>0</v>
      </c>
      <c r="M15" s="25">
        <v>0</v>
      </c>
      <c r="N15" s="5">
        <f t="shared" si="0"/>
        <v>0</v>
      </c>
    </row>
    <row r="16" spans="2:14" ht="83" customHeight="1" x14ac:dyDescent="0.35">
      <c r="B16" s="4">
        <v>5</v>
      </c>
      <c r="C16" s="4" t="s">
        <v>10</v>
      </c>
      <c r="D16" s="4" t="s">
        <v>14</v>
      </c>
      <c r="E16" s="9" t="s">
        <v>6</v>
      </c>
      <c r="F16" s="10" t="s">
        <v>27</v>
      </c>
      <c r="G16" s="16" t="s">
        <v>62</v>
      </c>
      <c r="H16" s="14" t="s">
        <v>104</v>
      </c>
      <c r="I16" s="10" t="s">
        <v>53</v>
      </c>
      <c r="J16" s="3" t="s">
        <v>81</v>
      </c>
      <c r="K16" s="3" t="s">
        <v>105</v>
      </c>
      <c r="L16" s="24">
        <v>0</v>
      </c>
      <c r="M16" s="25">
        <v>0</v>
      </c>
      <c r="N16" s="5">
        <f t="shared" si="0"/>
        <v>0</v>
      </c>
    </row>
    <row r="17" spans="2:14" ht="113.5" customHeight="1" x14ac:dyDescent="0.35">
      <c r="B17" s="4">
        <v>6</v>
      </c>
      <c r="C17" s="4" t="s">
        <v>16</v>
      </c>
      <c r="D17" s="3" t="s">
        <v>24</v>
      </c>
      <c r="E17" s="9" t="s">
        <v>6</v>
      </c>
      <c r="F17" s="10" t="s">
        <v>28</v>
      </c>
      <c r="G17" s="16" t="s">
        <v>101</v>
      </c>
      <c r="H17" s="14" t="s">
        <v>104</v>
      </c>
      <c r="I17" s="10" t="s">
        <v>55</v>
      </c>
      <c r="J17" s="3" t="s">
        <v>84</v>
      </c>
      <c r="K17" s="3" t="s">
        <v>105</v>
      </c>
      <c r="L17" s="24">
        <v>0</v>
      </c>
      <c r="M17" s="25">
        <v>0</v>
      </c>
      <c r="N17" s="5">
        <f t="shared" si="0"/>
        <v>0</v>
      </c>
    </row>
    <row r="18" spans="2:14" ht="113" customHeight="1" x14ac:dyDescent="0.35">
      <c r="B18" s="4">
        <v>7</v>
      </c>
      <c r="C18" s="4" t="s">
        <v>12</v>
      </c>
      <c r="D18" s="4" t="s">
        <v>15</v>
      </c>
      <c r="E18" s="9" t="s">
        <v>6</v>
      </c>
      <c r="F18" s="10" t="s">
        <v>29</v>
      </c>
      <c r="G18" s="16" t="s">
        <v>97</v>
      </c>
      <c r="H18" s="14" t="s">
        <v>104</v>
      </c>
      <c r="I18" s="10" t="s">
        <v>98</v>
      </c>
      <c r="J18" s="3" t="s">
        <v>85</v>
      </c>
      <c r="K18" s="3" t="s">
        <v>105</v>
      </c>
      <c r="L18" s="24">
        <v>0</v>
      </c>
      <c r="M18" s="25">
        <v>0</v>
      </c>
      <c r="N18" s="5">
        <f t="shared" si="0"/>
        <v>0</v>
      </c>
    </row>
    <row r="19" spans="2:14" ht="96.5" customHeight="1" x14ac:dyDescent="0.35">
      <c r="B19" s="4">
        <v>8</v>
      </c>
      <c r="C19" s="4" t="s">
        <v>12</v>
      </c>
      <c r="D19" s="4" t="s">
        <v>15</v>
      </c>
      <c r="E19" s="9" t="s">
        <v>6</v>
      </c>
      <c r="F19" s="10" t="s">
        <v>30</v>
      </c>
      <c r="G19" s="16" t="s">
        <v>99</v>
      </c>
      <c r="H19" s="14" t="s">
        <v>104</v>
      </c>
      <c r="I19" s="10" t="s">
        <v>52</v>
      </c>
      <c r="J19" s="3" t="s">
        <v>85</v>
      </c>
      <c r="K19" s="3" t="s">
        <v>105</v>
      </c>
      <c r="L19" s="24">
        <v>0</v>
      </c>
      <c r="M19" s="25">
        <v>0</v>
      </c>
      <c r="N19" s="5">
        <f t="shared" si="0"/>
        <v>0</v>
      </c>
    </row>
    <row r="20" spans="2:14" ht="101" customHeight="1" x14ac:dyDescent="0.35">
      <c r="B20" s="4">
        <v>9</v>
      </c>
      <c r="C20" s="4" t="s">
        <v>18</v>
      </c>
      <c r="D20" s="4" t="s">
        <v>19</v>
      </c>
      <c r="E20" s="9" t="s">
        <v>6</v>
      </c>
      <c r="F20" s="10" t="s">
        <v>31</v>
      </c>
      <c r="G20" s="16" t="s">
        <v>63</v>
      </c>
      <c r="H20" s="14" t="s">
        <v>104</v>
      </c>
      <c r="I20" s="10" t="s">
        <v>49</v>
      </c>
      <c r="J20" s="3" t="s">
        <v>81</v>
      </c>
      <c r="K20" s="3" t="s">
        <v>105</v>
      </c>
      <c r="L20" s="24">
        <v>0</v>
      </c>
      <c r="M20" s="25">
        <v>0</v>
      </c>
      <c r="N20" s="5">
        <f t="shared" si="0"/>
        <v>0</v>
      </c>
    </row>
    <row r="21" spans="2:14" ht="101" customHeight="1" x14ac:dyDescent="0.35">
      <c r="B21" s="4">
        <v>10</v>
      </c>
      <c r="C21" s="4" t="s">
        <v>16</v>
      </c>
      <c r="D21" s="4" t="s">
        <v>17</v>
      </c>
      <c r="E21" s="9" t="s">
        <v>6</v>
      </c>
      <c r="F21" s="9" t="s">
        <v>32</v>
      </c>
      <c r="G21" s="16" t="s">
        <v>96</v>
      </c>
      <c r="H21" s="14" t="s">
        <v>104</v>
      </c>
      <c r="I21" s="10" t="s">
        <v>54</v>
      </c>
      <c r="J21" s="3" t="s">
        <v>81</v>
      </c>
      <c r="K21" s="3" t="s">
        <v>105</v>
      </c>
      <c r="L21" s="24">
        <v>0</v>
      </c>
      <c r="M21" s="25">
        <v>0</v>
      </c>
      <c r="N21" s="5">
        <f t="shared" si="0"/>
        <v>0</v>
      </c>
    </row>
    <row r="22" spans="2:14" ht="101" customHeight="1" x14ac:dyDescent="0.35">
      <c r="B22" s="4">
        <v>11</v>
      </c>
      <c r="C22" s="4" t="s">
        <v>10</v>
      </c>
      <c r="D22" s="4" t="s">
        <v>14</v>
      </c>
      <c r="E22" s="9" t="s">
        <v>6</v>
      </c>
      <c r="F22" s="9" t="s">
        <v>33</v>
      </c>
      <c r="G22" s="16" t="s">
        <v>64</v>
      </c>
      <c r="H22" s="14" t="s">
        <v>104</v>
      </c>
      <c r="I22" s="10" t="s">
        <v>56</v>
      </c>
      <c r="J22" s="3" t="s">
        <v>81</v>
      </c>
      <c r="K22" s="3" t="s">
        <v>105</v>
      </c>
      <c r="L22" s="24">
        <v>0</v>
      </c>
      <c r="M22" s="25">
        <v>0</v>
      </c>
      <c r="N22" s="5">
        <f t="shared" si="0"/>
        <v>0</v>
      </c>
    </row>
    <row r="23" spans="2:14" ht="146" customHeight="1" x14ac:dyDescent="0.35">
      <c r="B23" s="4">
        <v>12</v>
      </c>
      <c r="C23" s="4" t="s">
        <v>18</v>
      </c>
      <c r="D23" s="4" t="s">
        <v>19</v>
      </c>
      <c r="E23" s="9" t="s">
        <v>6</v>
      </c>
      <c r="F23" s="10" t="s">
        <v>34</v>
      </c>
      <c r="G23" s="19" t="s">
        <v>65</v>
      </c>
      <c r="H23" s="12" t="s">
        <v>95</v>
      </c>
      <c r="I23" s="21" t="s">
        <v>54</v>
      </c>
      <c r="J23" s="3" t="s">
        <v>81</v>
      </c>
      <c r="K23" s="3" t="s">
        <v>105</v>
      </c>
      <c r="L23" s="24">
        <v>0</v>
      </c>
      <c r="M23" s="25">
        <v>0</v>
      </c>
      <c r="N23" s="5">
        <f t="shared" si="0"/>
        <v>0</v>
      </c>
    </row>
    <row r="24" spans="2:14" ht="114" customHeight="1" x14ac:dyDescent="0.35">
      <c r="B24" s="4">
        <v>13</v>
      </c>
      <c r="C24" s="4" t="s">
        <v>18</v>
      </c>
      <c r="D24" s="4" t="s">
        <v>20</v>
      </c>
      <c r="E24" s="9" t="s">
        <v>6</v>
      </c>
      <c r="F24" s="10" t="s">
        <v>35</v>
      </c>
      <c r="G24" s="19" t="s">
        <v>66</v>
      </c>
      <c r="H24" s="12" t="s">
        <v>95</v>
      </c>
      <c r="I24" s="21" t="s">
        <v>57</v>
      </c>
      <c r="J24" s="3" t="s">
        <v>82</v>
      </c>
      <c r="K24" s="3" t="s">
        <v>105</v>
      </c>
      <c r="L24" s="24">
        <v>0</v>
      </c>
      <c r="M24" s="25">
        <v>0</v>
      </c>
      <c r="N24" s="5">
        <f t="shared" si="0"/>
        <v>0</v>
      </c>
    </row>
    <row r="25" spans="2:14" ht="85" customHeight="1" x14ac:dyDescent="0.35">
      <c r="B25" s="4">
        <v>14</v>
      </c>
      <c r="C25" s="4" t="s">
        <v>18</v>
      </c>
      <c r="D25" s="4" t="s">
        <v>21</v>
      </c>
      <c r="E25" s="9" t="s">
        <v>6</v>
      </c>
      <c r="F25" s="10" t="s">
        <v>36</v>
      </c>
      <c r="G25" s="19" t="s">
        <v>67</v>
      </c>
      <c r="H25" s="14" t="s">
        <v>104</v>
      </c>
      <c r="I25" s="21" t="s">
        <v>50</v>
      </c>
      <c r="J25" s="3" t="s">
        <v>87</v>
      </c>
      <c r="K25" s="3" t="s">
        <v>105</v>
      </c>
      <c r="L25" s="24">
        <v>0</v>
      </c>
      <c r="M25" s="25">
        <v>0</v>
      </c>
      <c r="N25" s="5">
        <f t="shared" si="0"/>
        <v>0</v>
      </c>
    </row>
    <row r="26" spans="2:14" ht="81.5" customHeight="1" x14ac:dyDescent="0.35">
      <c r="B26" s="4">
        <v>15</v>
      </c>
      <c r="C26" s="4" t="s">
        <v>18</v>
      </c>
      <c r="D26" s="4" t="s">
        <v>21</v>
      </c>
      <c r="E26" s="9" t="s">
        <v>6</v>
      </c>
      <c r="F26" s="10" t="s">
        <v>33</v>
      </c>
      <c r="G26" s="16" t="s">
        <v>68</v>
      </c>
      <c r="H26" s="14" t="s">
        <v>104</v>
      </c>
      <c r="I26" s="15" t="s">
        <v>49</v>
      </c>
      <c r="J26" s="3" t="s">
        <v>87</v>
      </c>
      <c r="K26" s="3" t="s">
        <v>105</v>
      </c>
      <c r="L26" s="24">
        <v>0</v>
      </c>
      <c r="M26" s="25">
        <v>0</v>
      </c>
      <c r="N26" s="5">
        <f t="shared" si="0"/>
        <v>0</v>
      </c>
    </row>
    <row r="27" spans="2:14" ht="84.5" customHeight="1" x14ac:dyDescent="0.35">
      <c r="B27" s="4">
        <v>16</v>
      </c>
      <c r="C27" s="4" t="s">
        <v>16</v>
      </c>
      <c r="D27" s="4" t="s">
        <v>22</v>
      </c>
      <c r="E27" s="9" t="s">
        <v>6</v>
      </c>
      <c r="F27" s="11" t="s">
        <v>37</v>
      </c>
      <c r="G27" s="13" t="s">
        <v>69</v>
      </c>
      <c r="H27" s="14" t="s">
        <v>104</v>
      </c>
      <c r="I27" s="22" t="s">
        <v>52</v>
      </c>
      <c r="J27" s="3" t="s">
        <v>84</v>
      </c>
      <c r="K27" s="3" t="s">
        <v>105</v>
      </c>
      <c r="L27" s="24">
        <v>0</v>
      </c>
      <c r="M27" s="25">
        <v>0</v>
      </c>
      <c r="N27" s="5">
        <f t="shared" si="0"/>
        <v>0</v>
      </c>
    </row>
    <row r="28" spans="2:14" ht="82.5" customHeight="1" x14ac:dyDescent="0.35">
      <c r="B28" s="4">
        <v>17</v>
      </c>
      <c r="C28" s="4" t="s">
        <v>16</v>
      </c>
      <c r="D28" s="4" t="s">
        <v>23</v>
      </c>
      <c r="E28" s="9" t="s">
        <v>6</v>
      </c>
      <c r="F28" s="11" t="s">
        <v>38</v>
      </c>
      <c r="G28" s="13" t="s">
        <v>70</v>
      </c>
      <c r="H28" s="14" t="s">
        <v>104</v>
      </c>
      <c r="I28" s="22" t="s">
        <v>52</v>
      </c>
      <c r="J28" s="3" t="s">
        <v>87</v>
      </c>
      <c r="K28" s="3" t="s">
        <v>105</v>
      </c>
      <c r="L28" s="24">
        <v>0</v>
      </c>
      <c r="M28" s="25">
        <v>0</v>
      </c>
      <c r="N28" s="5">
        <f t="shared" si="0"/>
        <v>0</v>
      </c>
    </row>
    <row r="29" spans="2:14" ht="178" customHeight="1" x14ac:dyDescent="0.35">
      <c r="B29" s="4">
        <v>18</v>
      </c>
      <c r="C29" s="4" t="s">
        <v>16</v>
      </c>
      <c r="D29" s="4" t="s">
        <v>17</v>
      </c>
      <c r="E29" s="9" t="s">
        <v>6</v>
      </c>
      <c r="F29" s="11" t="s">
        <v>39</v>
      </c>
      <c r="G29" s="13" t="s">
        <v>71</v>
      </c>
      <c r="H29" s="14" t="s">
        <v>104</v>
      </c>
      <c r="I29" s="22" t="s">
        <v>54</v>
      </c>
      <c r="J29" s="4" t="s">
        <v>86</v>
      </c>
      <c r="K29" s="3" t="s">
        <v>105</v>
      </c>
      <c r="L29" s="24">
        <v>0</v>
      </c>
      <c r="M29" s="25">
        <v>0</v>
      </c>
      <c r="N29" s="5">
        <f t="shared" si="0"/>
        <v>0</v>
      </c>
    </row>
    <row r="30" spans="2:14" ht="80.5" customHeight="1" x14ac:dyDescent="0.35">
      <c r="B30" s="4">
        <v>19</v>
      </c>
      <c r="C30" s="4" t="s">
        <v>16</v>
      </c>
      <c r="D30" s="4" t="s">
        <v>22</v>
      </c>
      <c r="E30" s="9" t="s">
        <v>6</v>
      </c>
      <c r="F30" s="11" t="s">
        <v>40</v>
      </c>
      <c r="G30" s="13" t="s">
        <v>72</v>
      </c>
      <c r="H30" s="14" t="s">
        <v>104</v>
      </c>
      <c r="I30" s="22" t="s">
        <v>50</v>
      </c>
      <c r="J30" s="4" t="s">
        <v>81</v>
      </c>
      <c r="K30" s="3" t="s">
        <v>105</v>
      </c>
      <c r="L30" s="24">
        <v>0</v>
      </c>
      <c r="M30" s="25">
        <v>0</v>
      </c>
      <c r="N30" s="5">
        <f t="shared" si="0"/>
        <v>0</v>
      </c>
    </row>
    <row r="31" spans="2:14" ht="82" customHeight="1" x14ac:dyDescent="0.35">
      <c r="B31" s="4">
        <v>20</v>
      </c>
      <c r="C31" s="4" t="s">
        <v>16</v>
      </c>
      <c r="D31" s="4" t="s">
        <v>22</v>
      </c>
      <c r="E31" s="9" t="s">
        <v>6</v>
      </c>
      <c r="F31" s="11" t="s">
        <v>41</v>
      </c>
      <c r="G31" s="13" t="s">
        <v>73</v>
      </c>
      <c r="H31" s="14" t="s">
        <v>104</v>
      </c>
      <c r="I31" s="22" t="s">
        <v>58</v>
      </c>
      <c r="J31" s="4" t="s">
        <v>84</v>
      </c>
      <c r="K31" s="3" t="s">
        <v>105</v>
      </c>
      <c r="L31" s="24">
        <v>0</v>
      </c>
      <c r="M31" s="25">
        <v>0</v>
      </c>
      <c r="N31" s="5">
        <f t="shared" si="0"/>
        <v>0</v>
      </c>
    </row>
    <row r="32" spans="2:14" ht="85" customHeight="1" x14ac:dyDescent="0.35">
      <c r="B32" s="4">
        <v>21</v>
      </c>
      <c r="C32" s="4" t="s">
        <v>16</v>
      </c>
      <c r="D32" s="4" t="s">
        <v>22</v>
      </c>
      <c r="E32" s="9" t="s">
        <v>6</v>
      </c>
      <c r="F32" s="11" t="s">
        <v>42</v>
      </c>
      <c r="G32" s="13" t="s">
        <v>74</v>
      </c>
      <c r="H32" s="14" t="s">
        <v>104</v>
      </c>
      <c r="I32" s="22" t="s">
        <v>58</v>
      </c>
      <c r="J32" s="4" t="s">
        <v>84</v>
      </c>
      <c r="K32" s="3" t="s">
        <v>105</v>
      </c>
      <c r="L32" s="24">
        <v>0</v>
      </c>
      <c r="M32" s="25">
        <v>0</v>
      </c>
      <c r="N32" s="5">
        <f t="shared" si="0"/>
        <v>0</v>
      </c>
    </row>
    <row r="33" spans="2:14" ht="85" customHeight="1" x14ac:dyDescent="0.35">
      <c r="B33" s="4">
        <v>22</v>
      </c>
      <c r="C33" s="4" t="s">
        <v>16</v>
      </c>
      <c r="D33" s="4" t="s">
        <v>23</v>
      </c>
      <c r="E33" s="9" t="s">
        <v>6</v>
      </c>
      <c r="F33" s="11" t="s">
        <v>43</v>
      </c>
      <c r="G33" s="13" t="s">
        <v>75</v>
      </c>
      <c r="H33" s="14" t="s">
        <v>104</v>
      </c>
      <c r="I33" s="22" t="s">
        <v>58</v>
      </c>
      <c r="J33" s="4" t="s">
        <v>86</v>
      </c>
      <c r="K33" s="3" t="s">
        <v>105</v>
      </c>
      <c r="L33" s="24">
        <v>0</v>
      </c>
      <c r="M33" s="25">
        <v>0</v>
      </c>
      <c r="N33" s="5">
        <f t="shared" si="0"/>
        <v>0</v>
      </c>
    </row>
    <row r="34" spans="2:14" ht="98.5" customHeight="1" x14ac:dyDescent="0.35">
      <c r="B34" s="4">
        <v>23</v>
      </c>
      <c r="C34" s="4" t="s">
        <v>16</v>
      </c>
      <c r="D34" s="4" t="s">
        <v>17</v>
      </c>
      <c r="E34" s="9" t="s">
        <v>6</v>
      </c>
      <c r="F34" s="11" t="s">
        <v>44</v>
      </c>
      <c r="G34" s="13" t="s">
        <v>76</v>
      </c>
      <c r="H34" s="14" t="s">
        <v>104</v>
      </c>
      <c r="I34" s="22" t="s">
        <v>54</v>
      </c>
      <c r="J34" s="4" t="s">
        <v>86</v>
      </c>
      <c r="K34" s="3" t="s">
        <v>105</v>
      </c>
      <c r="L34" s="24">
        <v>0</v>
      </c>
      <c r="M34" s="25">
        <v>0</v>
      </c>
      <c r="N34" s="5">
        <f t="shared" si="0"/>
        <v>0</v>
      </c>
    </row>
    <row r="35" spans="2:14" ht="81.5" customHeight="1" x14ac:dyDescent="0.35">
      <c r="B35" s="4">
        <v>24</v>
      </c>
      <c r="C35" s="4" t="s">
        <v>16</v>
      </c>
      <c r="D35" s="4" t="s">
        <v>17</v>
      </c>
      <c r="E35" s="9" t="s">
        <v>6</v>
      </c>
      <c r="F35" s="11" t="s">
        <v>45</v>
      </c>
      <c r="G35" s="16" t="s">
        <v>77</v>
      </c>
      <c r="H35" s="14" t="s">
        <v>104</v>
      </c>
      <c r="I35" s="22" t="s">
        <v>57</v>
      </c>
      <c r="J35" s="4" t="s">
        <v>86</v>
      </c>
      <c r="K35" s="3" t="s">
        <v>105</v>
      </c>
      <c r="L35" s="24">
        <v>0</v>
      </c>
      <c r="M35" s="25">
        <v>0</v>
      </c>
      <c r="N35" s="5">
        <f t="shared" si="0"/>
        <v>0</v>
      </c>
    </row>
    <row r="36" spans="2:14" ht="80.5" customHeight="1" x14ac:dyDescent="0.35">
      <c r="B36" s="4">
        <v>25</v>
      </c>
      <c r="C36" s="4" t="s">
        <v>16</v>
      </c>
      <c r="D36" s="4" t="s">
        <v>17</v>
      </c>
      <c r="E36" s="9" t="s">
        <v>6</v>
      </c>
      <c r="F36" s="11" t="s">
        <v>46</v>
      </c>
      <c r="G36" s="13" t="s">
        <v>78</v>
      </c>
      <c r="H36" s="14" t="s">
        <v>104</v>
      </c>
      <c r="I36" s="22" t="s">
        <v>57</v>
      </c>
      <c r="J36" s="4" t="s">
        <v>86</v>
      </c>
      <c r="K36" s="3" t="s">
        <v>105</v>
      </c>
      <c r="L36" s="24">
        <v>0</v>
      </c>
      <c r="M36" s="25">
        <v>0</v>
      </c>
      <c r="N36" s="5">
        <f t="shared" si="0"/>
        <v>0</v>
      </c>
    </row>
    <row r="37" spans="2:14" ht="84.5" customHeight="1" x14ac:dyDescent="0.35">
      <c r="B37" s="4">
        <v>26</v>
      </c>
      <c r="C37" s="4" t="s">
        <v>16</v>
      </c>
      <c r="D37" s="4" t="s">
        <v>17</v>
      </c>
      <c r="E37" s="9" t="s">
        <v>6</v>
      </c>
      <c r="F37" s="11" t="s">
        <v>47</v>
      </c>
      <c r="G37" s="13" t="s">
        <v>100</v>
      </c>
      <c r="H37" s="14" t="s">
        <v>104</v>
      </c>
      <c r="I37" s="22" t="s">
        <v>57</v>
      </c>
      <c r="J37" s="4" t="s">
        <v>86</v>
      </c>
      <c r="K37" s="3" t="s">
        <v>105</v>
      </c>
      <c r="L37" s="24">
        <v>0</v>
      </c>
      <c r="M37" s="25">
        <v>0</v>
      </c>
      <c r="N37" s="5">
        <f t="shared" si="0"/>
        <v>0</v>
      </c>
    </row>
    <row r="38" spans="2:14" ht="100" customHeight="1" x14ac:dyDescent="0.35">
      <c r="B38" s="4">
        <v>27</v>
      </c>
      <c r="C38" s="4" t="s">
        <v>16</v>
      </c>
      <c r="D38" s="4" t="s">
        <v>17</v>
      </c>
      <c r="E38" s="9" t="s">
        <v>6</v>
      </c>
      <c r="F38" s="11" t="s">
        <v>48</v>
      </c>
      <c r="G38" s="13" t="s">
        <v>79</v>
      </c>
      <c r="H38" s="14" t="s">
        <v>104</v>
      </c>
      <c r="I38" s="22" t="s">
        <v>49</v>
      </c>
      <c r="J38" s="4" t="s">
        <v>86</v>
      </c>
      <c r="K38" s="3" t="s">
        <v>105</v>
      </c>
      <c r="L38" s="24">
        <v>0</v>
      </c>
      <c r="M38" s="25">
        <v>0</v>
      </c>
      <c r="N38" s="5">
        <f>L38*(1+M38)</f>
        <v>0</v>
      </c>
    </row>
  </sheetData>
  <mergeCells count="3">
    <mergeCell ref="B2:N3"/>
    <mergeCell ref="B8:N9"/>
    <mergeCell ref="B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1A99F-ACF0-43F2-A200-A63F016303CA}">
  <dimension ref="B2:Q40"/>
  <sheetViews>
    <sheetView zoomScale="90" zoomScaleNormal="90" workbookViewId="0">
      <selection activeCell="M10" sqref="M10"/>
    </sheetView>
  </sheetViews>
  <sheetFormatPr baseColWidth="10" defaultRowHeight="14.5" x14ac:dyDescent="0.35"/>
  <cols>
    <col min="1" max="1" width="2.6328125" customWidth="1"/>
    <col min="2" max="2" width="17.26953125" customWidth="1"/>
    <col min="3" max="3" width="21.7265625" customWidth="1"/>
    <col min="4" max="4" width="20.90625" customWidth="1"/>
    <col min="5" max="5" width="33.81640625" customWidth="1"/>
    <col min="6" max="6" width="35.36328125" customWidth="1"/>
    <col min="7" max="7" width="88.26953125" customWidth="1"/>
    <col min="8" max="8" width="60.1796875" customWidth="1"/>
    <col min="9" max="9" width="34.90625" customWidth="1"/>
    <col min="10" max="10" width="25.453125" customWidth="1"/>
    <col min="11" max="12" width="16.7265625" customWidth="1"/>
    <col min="13" max="13" width="45.7265625" customWidth="1"/>
    <col min="14" max="14" width="33.54296875" customWidth="1"/>
    <col min="15" max="15" width="48.453125" style="2" customWidth="1"/>
    <col min="16" max="17" width="44.453125" style="2" customWidth="1"/>
  </cols>
  <sheetData>
    <row r="2" spans="2:17" ht="14.5" customHeight="1" x14ac:dyDescent="0.35">
      <c r="B2" s="26" t="s">
        <v>89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2:17" ht="14.5" customHeight="1" x14ac:dyDescent="0.3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2:17" ht="14.5" customHeight="1" x14ac:dyDescent="0.35"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2:17" ht="14.5" customHeight="1" x14ac:dyDescent="0.35">
      <c r="B5" s="26" t="s">
        <v>88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2:17" ht="14.5" customHeight="1" x14ac:dyDescent="0.35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8" spans="2:17" ht="14.5" customHeight="1" x14ac:dyDescent="0.35">
      <c r="B8" s="27" t="s">
        <v>90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2:17" ht="14.5" customHeight="1" x14ac:dyDescent="0.35"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</row>
    <row r="11" spans="2:17" s="20" customFormat="1" ht="47" customHeight="1" x14ac:dyDescent="0.35">
      <c r="B11" s="7" t="s">
        <v>7</v>
      </c>
      <c r="C11" s="7" t="s">
        <v>8</v>
      </c>
      <c r="D11" s="7" t="s">
        <v>9</v>
      </c>
      <c r="E11" s="7" t="s">
        <v>1</v>
      </c>
      <c r="F11" s="7" t="s">
        <v>2</v>
      </c>
      <c r="G11" s="7" t="s">
        <v>3</v>
      </c>
      <c r="H11" s="7" t="s">
        <v>94</v>
      </c>
      <c r="I11" s="7" t="s">
        <v>103</v>
      </c>
      <c r="J11" s="7" t="s">
        <v>4</v>
      </c>
      <c r="K11" s="7" t="s">
        <v>0</v>
      </c>
      <c r="L11" s="7" t="s">
        <v>91</v>
      </c>
      <c r="M11" s="7" t="s">
        <v>108</v>
      </c>
      <c r="N11" s="7" t="s">
        <v>5</v>
      </c>
      <c r="O11" s="7" t="s">
        <v>109</v>
      </c>
      <c r="P11" s="7" t="s">
        <v>106</v>
      </c>
      <c r="Q11" s="7" t="s">
        <v>107</v>
      </c>
    </row>
    <row r="12" spans="2:17" s="1" customFormat="1" ht="66.5" customHeight="1" x14ac:dyDescent="0.35">
      <c r="B12" s="4">
        <v>1</v>
      </c>
      <c r="C12" s="4" t="s">
        <v>10</v>
      </c>
      <c r="D12" s="4" t="s">
        <v>11</v>
      </c>
      <c r="E12" s="9" t="s">
        <v>6</v>
      </c>
      <c r="F12" s="10" t="s">
        <v>25</v>
      </c>
      <c r="G12" s="16" t="s">
        <v>59</v>
      </c>
      <c r="H12" s="14" t="s">
        <v>104</v>
      </c>
      <c r="I12" s="15" t="s">
        <v>49</v>
      </c>
      <c r="J12" s="3" t="s">
        <v>80</v>
      </c>
      <c r="K12" s="3" t="s">
        <v>105</v>
      </c>
      <c r="L12" s="3">
        <v>1</v>
      </c>
      <c r="M12" s="5">
        <f>BPU!L12</f>
        <v>0</v>
      </c>
      <c r="N12" s="23">
        <f>BPU!M12</f>
        <v>0</v>
      </c>
      <c r="O12" s="5">
        <f>BPU!N12</f>
        <v>0</v>
      </c>
      <c r="P12" s="5">
        <f>L12*M12</f>
        <v>0</v>
      </c>
      <c r="Q12" s="5">
        <f>L12*O12</f>
        <v>0</v>
      </c>
    </row>
    <row r="13" spans="2:17" ht="67" customHeight="1" x14ac:dyDescent="0.35">
      <c r="B13" s="4">
        <v>2</v>
      </c>
      <c r="C13" s="4" t="s">
        <v>12</v>
      </c>
      <c r="D13" s="4" t="s">
        <v>13</v>
      </c>
      <c r="E13" s="9" t="s">
        <v>6</v>
      </c>
      <c r="F13" s="10" t="s">
        <v>25</v>
      </c>
      <c r="G13" s="16" t="s">
        <v>60</v>
      </c>
      <c r="H13" s="14" t="s">
        <v>104</v>
      </c>
      <c r="I13" s="10" t="s">
        <v>50</v>
      </c>
      <c r="J13" s="3" t="s">
        <v>82</v>
      </c>
      <c r="K13" s="3" t="s">
        <v>105</v>
      </c>
      <c r="L13" s="3">
        <v>1</v>
      </c>
      <c r="M13" s="5">
        <f>BPU!L13</f>
        <v>0</v>
      </c>
      <c r="N13" s="23">
        <f>BPU!M13</f>
        <v>0</v>
      </c>
      <c r="O13" s="5">
        <f>BPU!N13</f>
        <v>0</v>
      </c>
      <c r="P13" s="5">
        <f t="shared" ref="P13:P38" si="0">L13*M13</f>
        <v>0</v>
      </c>
      <c r="Q13" s="5">
        <f t="shared" ref="Q13:Q38" si="1">L13*O13</f>
        <v>0</v>
      </c>
    </row>
    <row r="14" spans="2:17" ht="75.5" customHeight="1" x14ac:dyDescent="0.35">
      <c r="B14" s="4">
        <v>3</v>
      </c>
      <c r="C14" s="4" t="s">
        <v>10</v>
      </c>
      <c r="D14" s="4" t="s">
        <v>14</v>
      </c>
      <c r="E14" s="9" t="s">
        <v>6</v>
      </c>
      <c r="F14" s="10" t="s">
        <v>25</v>
      </c>
      <c r="G14" s="16" t="s">
        <v>60</v>
      </c>
      <c r="H14" s="14" t="s">
        <v>104</v>
      </c>
      <c r="I14" s="10" t="s">
        <v>51</v>
      </c>
      <c r="J14" s="3" t="s">
        <v>81</v>
      </c>
      <c r="K14" s="3" t="s">
        <v>105</v>
      </c>
      <c r="L14" s="3">
        <v>1</v>
      </c>
      <c r="M14" s="5">
        <f>BPU!L14</f>
        <v>0</v>
      </c>
      <c r="N14" s="23">
        <f>BPU!M14</f>
        <v>0</v>
      </c>
      <c r="O14" s="5">
        <f>BPU!N14</f>
        <v>0</v>
      </c>
      <c r="P14" s="5">
        <f t="shared" si="0"/>
        <v>0</v>
      </c>
      <c r="Q14" s="5">
        <f t="shared" si="1"/>
        <v>0</v>
      </c>
    </row>
    <row r="15" spans="2:17" ht="113" customHeight="1" x14ac:dyDescent="0.35">
      <c r="B15" s="4">
        <v>4</v>
      </c>
      <c r="C15" s="4" t="s">
        <v>12</v>
      </c>
      <c r="D15" s="4" t="s">
        <v>15</v>
      </c>
      <c r="E15" s="9" t="s">
        <v>6</v>
      </c>
      <c r="F15" s="10" t="s">
        <v>26</v>
      </c>
      <c r="G15" s="16" t="s">
        <v>61</v>
      </c>
      <c r="H15" s="14" t="s">
        <v>104</v>
      </c>
      <c r="I15" s="10" t="s">
        <v>52</v>
      </c>
      <c r="J15" s="3" t="s">
        <v>83</v>
      </c>
      <c r="K15" s="3" t="s">
        <v>105</v>
      </c>
      <c r="L15" s="3">
        <v>1</v>
      </c>
      <c r="M15" s="5">
        <f>BPU!L15</f>
        <v>0</v>
      </c>
      <c r="N15" s="23">
        <f>BPU!M15</f>
        <v>0</v>
      </c>
      <c r="O15" s="5">
        <f>BPU!N15</f>
        <v>0</v>
      </c>
      <c r="P15" s="5">
        <f t="shared" si="0"/>
        <v>0</v>
      </c>
      <c r="Q15" s="5">
        <f t="shared" si="1"/>
        <v>0</v>
      </c>
    </row>
    <row r="16" spans="2:17" ht="73" customHeight="1" x14ac:dyDescent="0.35">
      <c r="B16" s="4">
        <v>5</v>
      </c>
      <c r="C16" s="4" t="s">
        <v>10</v>
      </c>
      <c r="D16" s="4" t="s">
        <v>14</v>
      </c>
      <c r="E16" s="9" t="s">
        <v>6</v>
      </c>
      <c r="F16" s="10" t="s">
        <v>27</v>
      </c>
      <c r="G16" s="16" t="s">
        <v>62</v>
      </c>
      <c r="H16" s="14" t="s">
        <v>104</v>
      </c>
      <c r="I16" s="10" t="s">
        <v>53</v>
      </c>
      <c r="J16" s="3" t="s">
        <v>81</v>
      </c>
      <c r="K16" s="3" t="s">
        <v>105</v>
      </c>
      <c r="L16" s="3">
        <v>1</v>
      </c>
      <c r="M16" s="5">
        <f>BPU!L16</f>
        <v>0</v>
      </c>
      <c r="N16" s="23">
        <f>BPU!M16</f>
        <v>0</v>
      </c>
      <c r="O16" s="5">
        <f>BPU!N16</f>
        <v>0</v>
      </c>
      <c r="P16" s="5">
        <f t="shared" si="0"/>
        <v>0</v>
      </c>
      <c r="Q16" s="5">
        <f t="shared" si="1"/>
        <v>0</v>
      </c>
    </row>
    <row r="17" spans="2:17" ht="114" customHeight="1" x14ac:dyDescent="0.35">
      <c r="B17" s="4">
        <v>6</v>
      </c>
      <c r="C17" s="4" t="s">
        <v>16</v>
      </c>
      <c r="D17" s="3" t="s">
        <v>24</v>
      </c>
      <c r="E17" s="9" t="s">
        <v>6</v>
      </c>
      <c r="F17" s="10" t="s">
        <v>28</v>
      </c>
      <c r="G17" s="16" t="s">
        <v>101</v>
      </c>
      <c r="H17" s="14" t="s">
        <v>104</v>
      </c>
      <c r="I17" s="10" t="s">
        <v>55</v>
      </c>
      <c r="J17" s="3" t="s">
        <v>84</v>
      </c>
      <c r="K17" s="3" t="s">
        <v>105</v>
      </c>
      <c r="L17" s="3">
        <v>1</v>
      </c>
      <c r="M17" s="5">
        <f>BPU!L17</f>
        <v>0</v>
      </c>
      <c r="N17" s="23">
        <f>BPU!M17</f>
        <v>0</v>
      </c>
      <c r="O17" s="5">
        <f>BPU!N17</f>
        <v>0</v>
      </c>
      <c r="P17" s="5">
        <f t="shared" si="0"/>
        <v>0</v>
      </c>
      <c r="Q17" s="5">
        <f t="shared" si="1"/>
        <v>0</v>
      </c>
    </row>
    <row r="18" spans="2:17" ht="112.5" customHeight="1" x14ac:dyDescent="0.35">
      <c r="B18" s="4">
        <v>7</v>
      </c>
      <c r="C18" s="4" t="s">
        <v>12</v>
      </c>
      <c r="D18" s="4" t="s">
        <v>15</v>
      </c>
      <c r="E18" s="9" t="s">
        <v>6</v>
      </c>
      <c r="F18" s="10" t="s">
        <v>29</v>
      </c>
      <c r="G18" s="16" t="s">
        <v>97</v>
      </c>
      <c r="H18" s="14" t="s">
        <v>104</v>
      </c>
      <c r="I18" s="10" t="s">
        <v>98</v>
      </c>
      <c r="J18" s="3" t="s">
        <v>85</v>
      </c>
      <c r="K18" s="3" t="s">
        <v>105</v>
      </c>
      <c r="L18" s="3">
        <v>1</v>
      </c>
      <c r="M18" s="5">
        <f>BPU!L18</f>
        <v>0</v>
      </c>
      <c r="N18" s="23">
        <f>BPU!M18</f>
        <v>0</v>
      </c>
      <c r="O18" s="5">
        <f>BPU!N18</f>
        <v>0</v>
      </c>
      <c r="P18" s="5">
        <f t="shared" si="0"/>
        <v>0</v>
      </c>
      <c r="Q18" s="5">
        <f t="shared" si="1"/>
        <v>0</v>
      </c>
    </row>
    <row r="19" spans="2:17" ht="99" customHeight="1" x14ac:dyDescent="0.35">
      <c r="B19" s="4">
        <v>8</v>
      </c>
      <c r="C19" s="4" t="s">
        <v>12</v>
      </c>
      <c r="D19" s="4" t="s">
        <v>15</v>
      </c>
      <c r="E19" s="9" t="s">
        <v>6</v>
      </c>
      <c r="F19" s="10" t="s">
        <v>30</v>
      </c>
      <c r="G19" s="16" t="s">
        <v>99</v>
      </c>
      <c r="H19" s="14" t="s">
        <v>104</v>
      </c>
      <c r="I19" s="10" t="s">
        <v>52</v>
      </c>
      <c r="J19" s="3" t="s">
        <v>85</v>
      </c>
      <c r="K19" s="3" t="s">
        <v>105</v>
      </c>
      <c r="L19" s="3">
        <v>1</v>
      </c>
      <c r="M19" s="5">
        <f>BPU!L19</f>
        <v>0</v>
      </c>
      <c r="N19" s="23">
        <f>BPU!M19</f>
        <v>0</v>
      </c>
      <c r="O19" s="5">
        <f>BPU!N19</f>
        <v>0</v>
      </c>
      <c r="P19" s="5">
        <f t="shared" si="0"/>
        <v>0</v>
      </c>
      <c r="Q19" s="5">
        <f t="shared" si="1"/>
        <v>0</v>
      </c>
    </row>
    <row r="20" spans="2:17" ht="98" customHeight="1" x14ac:dyDescent="0.35">
      <c r="B20" s="4">
        <v>9</v>
      </c>
      <c r="C20" s="4" t="s">
        <v>18</v>
      </c>
      <c r="D20" s="4" t="s">
        <v>19</v>
      </c>
      <c r="E20" s="9" t="s">
        <v>6</v>
      </c>
      <c r="F20" s="10" t="s">
        <v>31</v>
      </c>
      <c r="G20" s="16" t="s">
        <v>63</v>
      </c>
      <c r="H20" s="14" t="s">
        <v>104</v>
      </c>
      <c r="I20" s="10" t="s">
        <v>49</v>
      </c>
      <c r="J20" s="3" t="s">
        <v>81</v>
      </c>
      <c r="K20" s="3" t="s">
        <v>105</v>
      </c>
      <c r="L20" s="3">
        <v>1</v>
      </c>
      <c r="M20" s="5">
        <f>BPU!L20</f>
        <v>0</v>
      </c>
      <c r="N20" s="23">
        <f>BPU!M20</f>
        <v>0</v>
      </c>
      <c r="O20" s="5">
        <f>BPU!N20</f>
        <v>0</v>
      </c>
      <c r="P20" s="5">
        <f t="shared" si="0"/>
        <v>0</v>
      </c>
      <c r="Q20" s="5">
        <f t="shared" si="1"/>
        <v>0</v>
      </c>
    </row>
    <row r="21" spans="2:17" ht="97" customHeight="1" x14ac:dyDescent="0.35">
      <c r="B21" s="4">
        <v>10</v>
      </c>
      <c r="C21" s="4" t="s">
        <v>16</v>
      </c>
      <c r="D21" s="4" t="s">
        <v>17</v>
      </c>
      <c r="E21" s="9" t="s">
        <v>6</v>
      </c>
      <c r="F21" s="9" t="s">
        <v>32</v>
      </c>
      <c r="G21" s="16" t="s">
        <v>96</v>
      </c>
      <c r="H21" s="14" t="s">
        <v>104</v>
      </c>
      <c r="I21" s="10" t="s">
        <v>54</v>
      </c>
      <c r="J21" s="3" t="s">
        <v>81</v>
      </c>
      <c r="K21" s="3" t="s">
        <v>105</v>
      </c>
      <c r="L21" s="3">
        <v>1</v>
      </c>
      <c r="M21" s="5">
        <f>BPU!L21</f>
        <v>0</v>
      </c>
      <c r="N21" s="23">
        <f>BPU!M21</f>
        <v>0</v>
      </c>
      <c r="O21" s="5">
        <f>BPU!N21</f>
        <v>0</v>
      </c>
      <c r="P21" s="5">
        <f t="shared" si="0"/>
        <v>0</v>
      </c>
      <c r="Q21" s="5">
        <f t="shared" si="1"/>
        <v>0</v>
      </c>
    </row>
    <row r="22" spans="2:17" ht="97" customHeight="1" x14ac:dyDescent="0.35">
      <c r="B22" s="4">
        <v>11</v>
      </c>
      <c r="C22" s="4" t="s">
        <v>10</v>
      </c>
      <c r="D22" s="4" t="s">
        <v>14</v>
      </c>
      <c r="E22" s="9" t="s">
        <v>6</v>
      </c>
      <c r="F22" s="9" t="s">
        <v>33</v>
      </c>
      <c r="G22" s="16" t="s">
        <v>64</v>
      </c>
      <c r="H22" s="14" t="s">
        <v>104</v>
      </c>
      <c r="I22" s="10" t="s">
        <v>56</v>
      </c>
      <c r="J22" s="3" t="s">
        <v>81</v>
      </c>
      <c r="K22" s="3" t="s">
        <v>105</v>
      </c>
      <c r="L22" s="3">
        <v>1</v>
      </c>
      <c r="M22" s="5">
        <f>BPU!L22</f>
        <v>0</v>
      </c>
      <c r="N22" s="23">
        <f>BPU!M22</f>
        <v>0</v>
      </c>
      <c r="O22" s="5">
        <f>BPU!N22</f>
        <v>0</v>
      </c>
      <c r="P22" s="5">
        <f t="shared" si="0"/>
        <v>0</v>
      </c>
      <c r="Q22" s="5">
        <f t="shared" si="1"/>
        <v>0</v>
      </c>
    </row>
    <row r="23" spans="2:17" ht="144" customHeight="1" x14ac:dyDescent="0.35">
      <c r="B23" s="4">
        <v>12</v>
      </c>
      <c r="C23" s="4" t="s">
        <v>18</v>
      </c>
      <c r="D23" s="4" t="s">
        <v>19</v>
      </c>
      <c r="E23" s="9" t="s">
        <v>6</v>
      </c>
      <c r="F23" s="10" t="s">
        <v>34</v>
      </c>
      <c r="G23" s="19" t="s">
        <v>65</v>
      </c>
      <c r="H23" s="12" t="s">
        <v>95</v>
      </c>
      <c r="I23" s="21" t="s">
        <v>54</v>
      </c>
      <c r="J23" s="3" t="s">
        <v>81</v>
      </c>
      <c r="K23" s="3" t="s">
        <v>105</v>
      </c>
      <c r="L23" s="3">
        <v>1</v>
      </c>
      <c r="M23" s="5">
        <f>BPU!L23</f>
        <v>0</v>
      </c>
      <c r="N23" s="23">
        <f>BPU!M23</f>
        <v>0</v>
      </c>
      <c r="O23" s="5">
        <f>BPU!N23</f>
        <v>0</v>
      </c>
      <c r="P23" s="5">
        <f t="shared" si="0"/>
        <v>0</v>
      </c>
      <c r="Q23" s="5">
        <f t="shared" si="1"/>
        <v>0</v>
      </c>
    </row>
    <row r="24" spans="2:17" ht="115.5" customHeight="1" x14ac:dyDescent="0.35">
      <c r="B24" s="4">
        <v>13</v>
      </c>
      <c r="C24" s="4" t="s">
        <v>18</v>
      </c>
      <c r="D24" s="4" t="s">
        <v>20</v>
      </c>
      <c r="E24" s="9" t="s">
        <v>6</v>
      </c>
      <c r="F24" s="10" t="s">
        <v>102</v>
      </c>
      <c r="G24" s="19" t="s">
        <v>66</v>
      </c>
      <c r="H24" s="12" t="s">
        <v>95</v>
      </c>
      <c r="I24" s="21" t="s">
        <v>57</v>
      </c>
      <c r="J24" s="3" t="s">
        <v>82</v>
      </c>
      <c r="K24" s="3" t="s">
        <v>105</v>
      </c>
      <c r="L24" s="3">
        <v>1</v>
      </c>
      <c r="M24" s="5">
        <f>BPU!L24</f>
        <v>0</v>
      </c>
      <c r="N24" s="23">
        <f>BPU!M24</f>
        <v>0</v>
      </c>
      <c r="O24" s="5">
        <f>BPU!N24</f>
        <v>0</v>
      </c>
      <c r="P24" s="5">
        <f t="shared" si="0"/>
        <v>0</v>
      </c>
      <c r="Q24" s="5">
        <f t="shared" si="1"/>
        <v>0</v>
      </c>
    </row>
    <row r="25" spans="2:17" ht="81.5" customHeight="1" x14ac:dyDescent="0.35">
      <c r="B25" s="4">
        <v>14</v>
      </c>
      <c r="C25" s="4" t="s">
        <v>18</v>
      </c>
      <c r="D25" s="4" t="s">
        <v>21</v>
      </c>
      <c r="E25" s="9" t="s">
        <v>6</v>
      </c>
      <c r="F25" s="10" t="s">
        <v>36</v>
      </c>
      <c r="G25" s="19" t="s">
        <v>67</v>
      </c>
      <c r="H25" s="14" t="s">
        <v>104</v>
      </c>
      <c r="I25" s="21" t="s">
        <v>50</v>
      </c>
      <c r="J25" s="3" t="s">
        <v>87</v>
      </c>
      <c r="K25" s="3" t="s">
        <v>105</v>
      </c>
      <c r="L25" s="3">
        <v>1</v>
      </c>
      <c r="M25" s="5">
        <f>BPU!L25</f>
        <v>0</v>
      </c>
      <c r="N25" s="23">
        <f>BPU!M25</f>
        <v>0</v>
      </c>
      <c r="O25" s="5">
        <f>BPU!N25</f>
        <v>0</v>
      </c>
      <c r="P25" s="5">
        <f t="shared" si="0"/>
        <v>0</v>
      </c>
      <c r="Q25" s="5">
        <f t="shared" si="1"/>
        <v>0</v>
      </c>
    </row>
    <row r="26" spans="2:17" ht="82" customHeight="1" x14ac:dyDescent="0.35">
      <c r="B26" s="4">
        <v>15</v>
      </c>
      <c r="C26" s="4" t="s">
        <v>18</v>
      </c>
      <c r="D26" s="4" t="s">
        <v>21</v>
      </c>
      <c r="E26" s="9" t="s">
        <v>6</v>
      </c>
      <c r="F26" s="10" t="s">
        <v>33</v>
      </c>
      <c r="G26" s="16" t="s">
        <v>68</v>
      </c>
      <c r="H26" s="14" t="s">
        <v>104</v>
      </c>
      <c r="I26" s="15" t="s">
        <v>49</v>
      </c>
      <c r="J26" s="3" t="s">
        <v>87</v>
      </c>
      <c r="K26" s="3" t="s">
        <v>105</v>
      </c>
      <c r="L26" s="3">
        <v>1</v>
      </c>
      <c r="M26" s="5">
        <f>BPU!L26</f>
        <v>0</v>
      </c>
      <c r="N26" s="23">
        <f>BPU!M26</f>
        <v>0</v>
      </c>
      <c r="O26" s="5">
        <f>BPU!N26</f>
        <v>0</v>
      </c>
      <c r="P26" s="5">
        <f t="shared" si="0"/>
        <v>0</v>
      </c>
      <c r="Q26" s="5">
        <f t="shared" si="1"/>
        <v>0</v>
      </c>
    </row>
    <row r="27" spans="2:17" ht="81.5" customHeight="1" x14ac:dyDescent="0.35">
      <c r="B27" s="4">
        <v>16</v>
      </c>
      <c r="C27" s="4" t="s">
        <v>16</v>
      </c>
      <c r="D27" s="4" t="s">
        <v>22</v>
      </c>
      <c r="E27" s="9" t="s">
        <v>6</v>
      </c>
      <c r="F27" s="11" t="s">
        <v>37</v>
      </c>
      <c r="G27" s="13" t="s">
        <v>69</v>
      </c>
      <c r="H27" s="14" t="s">
        <v>104</v>
      </c>
      <c r="I27" s="22" t="s">
        <v>52</v>
      </c>
      <c r="J27" s="3" t="s">
        <v>84</v>
      </c>
      <c r="K27" s="3" t="s">
        <v>105</v>
      </c>
      <c r="L27" s="3">
        <v>1</v>
      </c>
      <c r="M27" s="5">
        <f>BPU!L27</f>
        <v>0</v>
      </c>
      <c r="N27" s="23">
        <f>BPU!M27</f>
        <v>0</v>
      </c>
      <c r="O27" s="5">
        <f>BPU!N27</f>
        <v>0</v>
      </c>
      <c r="P27" s="5">
        <f t="shared" si="0"/>
        <v>0</v>
      </c>
      <c r="Q27" s="5">
        <f t="shared" si="1"/>
        <v>0</v>
      </c>
    </row>
    <row r="28" spans="2:17" ht="81.5" customHeight="1" x14ac:dyDescent="0.35">
      <c r="B28" s="4">
        <v>17</v>
      </c>
      <c r="C28" s="4" t="s">
        <v>16</v>
      </c>
      <c r="D28" s="4" t="s">
        <v>23</v>
      </c>
      <c r="E28" s="9" t="s">
        <v>6</v>
      </c>
      <c r="F28" s="11" t="s">
        <v>38</v>
      </c>
      <c r="G28" s="13" t="s">
        <v>70</v>
      </c>
      <c r="H28" s="14" t="s">
        <v>104</v>
      </c>
      <c r="I28" s="22" t="s">
        <v>52</v>
      </c>
      <c r="J28" s="3" t="s">
        <v>87</v>
      </c>
      <c r="K28" s="3" t="s">
        <v>105</v>
      </c>
      <c r="L28" s="3">
        <v>1</v>
      </c>
      <c r="M28" s="5">
        <f>BPU!L28</f>
        <v>0</v>
      </c>
      <c r="N28" s="23">
        <f>BPU!M28</f>
        <v>0</v>
      </c>
      <c r="O28" s="5">
        <f>BPU!N28</f>
        <v>0</v>
      </c>
      <c r="P28" s="5">
        <f t="shared" si="0"/>
        <v>0</v>
      </c>
      <c r="Q28" s="5">
        <f t="shared" si="1"/>
        <v>0</v>
      </c>
    </row>
    <row r="29" spans="2:17" ht="101" customHeight="1" x14ac:dyDescent="0.35">
      <c r="B29" s="4">
        <v>18</v>
      </c>
      <c r="C29" s="4" t="s">
        <v>16</v>
      </c>
      <c r="D29" s="4" t="s">
        <v>17</v>
      </c>
      <c r="E29" s="9" t="s">
        <v>6</v>
      </c>
      <c r="F29" s="11" t="s">
        <v>39</v>
      </c>
      <c r="G29" s="13" t="s">
        <v>71</v>
      </c>
      <c r="H29" s="14" t="s">
        <v>104</v>
      </c>
      <c r="I29" s="22" t="s">
        <v>54</v>
      </c>
      <c r="J29" s="4" t="s">
        <v>86</v>
      </c>
      <c r="K29" s="3" t="s">
        <v>105</v>
      </c>
      <c r="L29" s="3">
        <v>1</v>
      </c>
      <c r="M29" s="5">
        <f>BPU!L29</f>
        <v>0</v>
      </c>
      <c r="N29" s="23">
        <f>BPU!M29</f>
        <v>0</v>
      </c>
      <c r="O29" s="5">
        <f>BPU!N29</f>
        <v>0</v>
      </c>
      <c r="P29" s="5">
        <f t="shared" si="0"/>
        <v>0</v>
      </c>
      <c r="Q29" s="5">
        <f t="shared" si="1"/>
        <v>0</v>
      </c>
    </row>
    <row r="30" spans="2:17" ht="81.5" customHeight="1" x14ac:dyDescent="0.35">
      <c r="B30" s="4">
        <v>19</v>
      </c>
      <c r="C30" s="4" t="s">
        <v>16</v>
      </c>
      <c r="D30" s="4" t="s">
        <v>22</v>
      </c>
      <c r="E30" s="9" t="s">
        <v>6</v>
      </c>
      <c r="F30" s="11" t="s">
        <v>40</v>
      </c>
      <c r="G30" s="13" t="s">
        <v>72</v>
      </c>
      <c r="H30" s="14" t="s">
        <v>104</v>
      </c>
      <c r="I30" s="22" t="s">
        <v>50</v>
      </c>
      <c r="J30" s="4" t="s">
        <v>81</v>
      </c>
      <c r="K30" s="3" t="s">
        <v>105</v>
      </c>
      <c r="L30" s="3">
        <v>1</v>
      </c>
      <c r="M30" s="5">
        <f>BPU!L30</f>
        <v>0</v>
      </c>
      <c r="N30" s="23">
        <f>BPU!M30</f>
        <v>0</v>
      </c>
      <c r="O30" s="5">
        <f>BPU!N30</f>
        <v>0</v>
      </c>
      <c r="P30" s="5">
        <f t="shared" si="0"/>
        <v>0</v>
      </c>
      <c r="Q30" s="5">
        <f t="shared" si="1"/>
        <v>0</v>
      </c>
    </row>
    <row r="31" spans="2:17" ht="81" customHeight="1" x14ac:dyDescent="0.35">
      <c r="B31" s="4">
        <v>20</v>
      </c>
      <c r="C31" s="4" t="s">
        <v>16</v>
      </c>
      <c r="D31" s="4" t="s">
        <v>22</v>
      </c>
      <c r="E31" s="9" t="s">
        <v>6</v>
      </c>
      <c r="F31" s="11" t="s">
        <v>41</v>
      </c>
      <c r="G31" s="13" t="s">
        <v>73</v>
      </c>
      <c r="H31" s="14" t="s">
        <v>104</v>
      </c>
      <c r="I31" s="22" t="s">
        <v>58</v>
      </c>
      <c r="J31" s="4" t="s">
        <v>84</v>
      </c>
      <c r="K31" s="3" t="s">
        <v>105</v>
      </c>
      <c r="L31" s="3">
        <v>1</v>
      </c>
      <c r="M31" s="5">
        <f>BPU!L31</f>
        <v>0</v>
      </c>
      <c r="N31" s="23">
        <f>BPU!M31</f>
        <v>0</v>
      </c>
      <c r="O31" s="5">
        <f>BPU!N31</f>
        <v>0</v>
      </c>
      <c r="P31" s="5">
        <f t="shared" si="0"/>
        <v>0</v>
      </c>
      <c r="Q31" s="5">
        <f t="shared" si="1"/>
        <v>0</v>
      </c>
    </row>
    <row r="32" spans="2:17" ht="82" customHeight="1" x14ac:dyDescent="0.35">
      <c r="B32" s="4">
        <v>21</v>
      </c>
      <c r="C32" s="4" t="s">
        <v>16</v>
      </c>
      <c r="D32" s="4" t="s">
        <v>22</v>
      </c>
      <c r="E32" s="9" t="s">
        <v>6</v>
      </c>
      <c r="F32" s="11" t="s">
        <v>42</v>
      </c>
      <c r="G32" s="13" t="s">
        <v>74</v>
      </c>
      <c r="H32" s="14" t="s">
        <v>104</v>
      </c>
      <c r="I32" s="22" t="s">
        <v>58</v>
      </c>
      <c r="J32" s="4" t="s">
        <v>84</v>
      </c>
      <c r="K32" s="3" t="s">
        <v>105</v>
      </c>
      <c r="L32" s="3">
        <v>1</v>
      </c>
      <c r="M32" s="5">
        <f>BPU!L32</f>
        <v>0</v>
      </c>
      <c r="N32" s="23">
        <f>BPU!M32</f>
        <v>0</v>
      </c>
      <c r="O32" s="5">
        <f>BPU!N32</f>
        <v>0</v>
      </c>
      <c r="P32" s="5">
        <f t="shared" si="0"/>
        <v>0</v>
      </c>
      <c r="Q32" s="5">
        <f t="shared" si="1"/>
        <v>0</v>
      </c>
    </row>
    <row r="33" spans="2:17" ht="82" customHeight="1" x14ac:dyDescent="0.35">
      <c r="B33" s="4">
        <v>22</v>
      </c>
      <c r="C33" s="4" t="s">
        <v>16</v>
      </c>
      <c r="D33" s="4" t="s">
        <v>23</v>
      </c>
      <c r="E33" s="9" t="s">
        <v>6</v>
      </c>
      <c r="F33" s="11" t="s">
        <v>43</v>
      </c>
      <c r="G33" s="13" t="s">
        <v>75</v>
      </c>
      <c r="H33" s="14" t="s">
        <v>104</v>
      </c>
      <c r="I33" s="22" t="s">
        <v>58</v>
      </c>
      <c r="J33" s="4" t="s">
        <v>86</v>
      </c>
      <c r="K33" s="3" t="s">
        <v>105</v>
      </c>
      <c r="L33" s="3">
        <v>1</v>
      </c>
      <c r="M33" s="5">
        <f>BPU!L33</f>
        <v>0</v>
      </c>
      <c r="N33" s="23">
        <f>BPU!M33</f>
        <v>0</v>
      </c>
      <c r="O33" s="5">
        <f>BPU!N33</f>
        <v>0</v>
      </c>
      <c r="P33" s="5">
        <f t="shared" si="0"/>
        <v>0</v>
      </c>
      <c r="Q33" s="5">
        <f t="shared" si="1"/>
        <v>0</v>
      </c>
    </row>
    <row r="34" spans="2:17" ht="97.5" customHeight="1" x14ac:dyDescent="0.35">
      <c r="B34" s="4">
        <v>23</v>
      </c>
      <c r="C34" s="4" t="s">
        <v>16</v>
      </c>
      <c r="D34" s="4" t="s">
        <v>17</v>
      </c>
      <c r="E34" s="9" t="s">
        <v>6</v>
      </c>
      <c r="F34" s="11" t="s">
        <v>44</v>
      </c>
      <c r="G34" s="13" t="s">
        <v>76</v>
      </c>
      <c r="H34" s="14" t="s">
        <v>104</v>
      </c>
      <c r="I34" s="22" t="s">
        <v>54</v>
      </c>
      <c r="J34" s="4" t="s">
        <v>86</v>
      </c>
      <c r="K34" s="3" t="s">
        <v>105</v>
      </c>
      <c r="L34" s="3">
        <v>1</v>
      </c>
      <c r="M34" s="5">
        <f>BPU!L34</f>
        <v>0</v>
      </c>
      <c r="N34" s="23">
        <f>BPU!M34</f>
        <v>0</v>
      </c>
      <c r="O34" s="5">
        <f>BPU!N34</f>
        <v>0</v>
      </c>
      <c r="P34" s="5">
        <f t="shared" si="0"/>
        <v>0</v>
      </c>
      <c r="Q34" s="5">
        <f t="shared" si="1"/>
        <v>0</v>
      </c>
    </row>
    <row r="35" spans="2:17" ht="81.5" customHeight="1" x14ac:dyDescent="0.35">
      <c r="B35" s="4">
        <v>24</v>
      </c>
      <c r="C35" s="4" t="s">
        <v>16</v>
      </c>
      <c r="D35" s="4" t="s">
        <v>17</v>
      </c>
      <c r="E35" s="9" t="s">
        <v>6</v>
      </c>
      <c r="F35" s="11" t="s">
        <v>45</v>
      </c>
      <c r="G35" s="16" t="s">
        <v>77</v>
      </c>
      <c r="H35" s="14" t="s">
        <v>104</v>
      </c>
      <c r="I35" s="22" t="s">
        <v>57</v>
      </c>
      <c r="J35" s="4" t="s">
        <v>86</v>
      </c>
      <c r="K35" s="3" t="s">
        <v>105</v>
      </c>
      <c r="L35" s="3">
        <v>1</v>
      </c>
      <c r="M35" s="5">
        <f>BPU!L35</f>
        <v>0</v>
      </c>
      <c r="N35" s="23">
        <f>BPU!M35</f>
        <v>0</v>
      </c>
      <c r="O35" s="5">
        <f>BPU!N35</f>
        <v>0</v>
      </c>
      <c r="P35" s="5">
        <f t="shared" si="0"/>
        <v>0</v>
      </c>
      <c r="Q35" s="5">
        <f t="shared" si="1"/>
        <v>0</v>
      </c>
    </row>
    <row r="36" spans="2:17" ht="81.5" customHeight="1" x14ac:dyDescent="0.35">
      <c r="B36" s="4">
        <v>25</v>
      </c>
      <c r="C36" s="4" t="s">
        <v>16</v>
      </c>
      <c r="D36" s="4" t="s">
        <v>17</v>
      </c>
      <c r="E36" s="9" t="s">
        <v>6</v>
      </c>
      <c r="F36" s="11" t="s">
        <v>46</v>
      </c>
      <c r="G36" s="13" t="s">
        <v>78</v>
      </c>
      <c r="H36" s="14" t="s">
        <v>104</v>
      </c>
      <c r="I36" s="22" t="s">
        <v>57</v>
      </c>
      <c r="J36" s="4" t="s">
        <v>86</v>
      </c>
      <c r="K36" s="3" t="s">
        <v>105</v>
      </c>
      <c r="L36" s="3">
        <v>1</v>
      </c>
      <c r="M36" s="5">
        <f>BPU!L36</f>
        <v>0</v>
      </c>
      <c r="N36" s="23">
        <f>BPU!M36</f>
        <v>0</v>
      </c>
      <c r="O36" s="5">
        <f>BPU!N36</f>
        <v>0</v>
      </c>
      <c r="P36" s="5">
        <f t="shared" si="0"/>
        <v>0</v>
      </c>
      <c r="Q36" s="5">
        <f t="shared" si="1"/>
        <v>0</v>
      </c>
    </row>
    <row r="37" spans="2:17" ht="82" customHeight="1" x14ac:dyDescent="0.35">
      <c r="B37" s="4">
        <v>26</v>
      </c>
      <c r="C37" s="4" t="s">
        <v>16</v>
      </c>
      <c r="D37" s="4" t="s">
        <v>17</v>
      </c>
      <c r="E37" s="9" t="s">
        <v>6</v>
      </c>
      <c r="F37" s="11" t="s">
        <v>47</v>
      </c>
      <c r="G37" s="13" t="s">
        <v>100</v>
      </c>
      <c r="H37" s="14" t="s">
        <v>104</v>
      </c>
      <c r="I37" s="22" t="s">
        <v>57</v>
      </c>
      <c r="J37" s="4" t="s">
        <v>86</v>
      </c>
      <c r="K37" s="3" t="s">
        <v>105</v>
      </c>
      <c r="L37" s="3">
        <v>1</v>
      </c>
      <c r="M37" s="5">
        <f>BPU!L37</f>
        <v>0</v>
      </c>
      <c r="N37" s="23">
        <f>BPU!M37</f>
        <v>0</v>
      </c>
      <c r="O37" s="5">
        <f>BPU!N37</f>
        <v>0</v>
      </c>
      <c r="P37" s="5">
        <f t="shared" si="0"/>
        <v>0</v>
      </c>
      <c r="Q37" s="5">
        <f t="shared" si="1"/>
        <v>0</v>
      </c>
    </row>
    <row r="38" spans="2:17" ht="96.5" customHeight="1" x14ac:dyDescent="0.35">
      <c r="B38" s="4">
        <v>27</v>
      </c>
      <c r="C38" s="4" t="s">
        <v>16</v>
      </c>
      <c r="D38" s="4" t="s">
        <v>17</v>
      </c>
      <c r="E38" s="9" t="s">
        <v>6</v>
      </c>
      <c r="F38" s="11" t="s">
        <v>48</v>
      </c>
      <c r="G38" s="13" t="s">
        <v>79</v>
      </c>
      <c r="H38" s="14" t="s">
        <v>104</v>
      </c>
      <c r="I38" s="22" t="s">
        <v>49</v>
      </c>
      <c r="J38" s="4" t="s">
        <v>86</v>
      </c>
      <c r="K38" s="3" t="s">
        <v>105</v>
      </c>
      <c r="L38" s="3">
        <v>1</v>
      </c>
      <c r="M38" s="5">
        <f>BPU!L38</f>
        <v>0</v>
      </c>
      <c r="N38" s="23">
        <f>BPU!M38</f>
        <v>0</v>
      </c>
      <c r="O38" s="5">
        <f>BPU!N38</f>
        <v>0</v>
      </c>
      <c r="P38" s="5">
        <f t="shared" si="0"/>
        <v>0</v>
      </c>
      <c r="Q38" s="5">
        <f t="shared" si="1"/>
        <v>0</v>
      </c>
    </row>
    <row r="39" spans="2:17" ht="29" customHeight="1" x14ac:dyDescent="0.35">
      <c r="B39" s="28" t="s">
        <v>92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8">
        <f>SUM(P12:P38)</f>
        <v>0</v>
      </c>
      <c r="Q39" s="18"/>
    </row>
    <row r="40" spans="2:17" ht="29" customHeight="1" x14ac:dyDescent="0.35">
      <c r="B40" s="28" t="s">
        <v>93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18"/>
      <c r="Q40" s="8">
        <f>SUM(Q12:Q38)</f>
        <v>0</v>
      </c>
    </row>
  </sheetData>
  <mergeCells count="5">
    <mergeCell ref="B40:O40"/>
    <mergeCell ref="B39:O39"/>
    <mergeCell ref="B2:Q3"/>
    <mergeCell ref="B5:Q6"/>
    <mergeCell ref="B8:Q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IFP Energies Nouvelles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ALAND Jerome</dc:creator>
  <cp:lastModifiedBy>ALAND Jerome</cp:lastModifiedBy>
  <dcterms:created xsi:type="dcterms:W3CDTF">2024-04-10T08:45:26Z</dcterms:created>
  <dcterms:modified xsi:type="dcterms:W3CDTF">2026-01-29T17:09:03Z</dcterms:modified>
</cp:coreProperties>
</file>